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icbfgob-my.sharepoint.com/personal/alfredo_gutierrez_icbf_gov_co/Documents/Documentos/Indicadores RPC/Fichas Departamentales/ultimas/"/>
    </mc:Choice>
  </mc:AlternateContent>
  <xr:revisionPtr revIDLastSave="5" documentId="11_CD26E704588B35908EDF2C5DE758EFFE734A5891" xr6:coauthVersionLast="47" xr6:coauthVersionMax="47" xr10:uidLastSave="{1B4A5E19-B5A7-4C46-B1B0-F170A79E464A}"/>
  <bookViews>
    <workbookView xWindow="20370" yWindow="-120" windowWidth="29040" windowHeight="15720" tabRatio="1000" xr2:uid="{00000000-000D-0000-FFFF-FFFF00000000}"/>
  </bookViews>
  <sheets>
    <sheet name="FICHA" sheetId="13" r:id="rId1"/>
    <sheet name="Consolidado" sheetId="1" r:id="rId2"/>
    <sheet name="Divipola" sheetId="2" state="hidden" r:id="rId3"/>
    <sheet name="Indicadores" sheetId="5" r:id="rId4"/>
  </sheets>
  <definedNames>
    <definedName name="_xlnm.Print_Area" localSheetId="0">FICHA!$A$1:$G$100</definedName>
    <definedName name="DANE">Tabla9[#All]</definedName>
    <definedName name="ICBF">Tabla5[#All]</definedName>
    <definedName name="INMLyCF">Tabla10[]</definedName>
  </definedNames>
  <calcPr calcId="191029"/>
  <pivotCaches>
    <pivotCache cacheId="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05" i="1" l="1"/>
  <c r="I1404" i="1"/>
  <c r="I1403" i="1"/>
  <c r="I1402" i="1"/>
  <c r="I1401" i="1"/>
  <c r="I1382" i="1"/>
  <c r="I1375" i="1"/>
  <c r="I1368" i="1"/>
  <c r="I1361" i="1"/>
  <c r="I1354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385" i="1"/>
  <c r="I1384" i="1"/>
  <c r="I1383" i="1"/>
  <c r="I1378" i="1"/>
  <c r="I1377" i="1"/>
  <c r="I1376" i="1"/>
  <c r="I1371" i="1"/>
  <c r="I1370" i="1"/>
  <c r="I1369" i="1"/>
  <c r="I1364" i="1"/>
  <c r="I1363" i="1"/>
  <c r="I1362" i="1"/>
  <c r="I1357" i="1"/>
  <c r="I1356" i="1"/>
  <c r="I1355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F97" i="13" l="1"/>
  <c r="F98" i="13"/>
  <c r="F99" i="13"/>
  <c r="E97" i="13"/>
  <c r="E98" i="13"/>
  <c r="E99" i="13"/>
  <c r="D97" i="13"/>
  <c r="D98" i="13"/>
  <c r="D99" i="13"/>
  <c r="C97" i="13"/>
  <c r="C98" i="13"/>
  <c r="C99" i="13"/>
  <c r="F93" i="13"/>
  <c r="E93" i="13"/>
  <c r="D93" i="13"/>
  <c r="C93" i="13"/>
  <c r="F53" i="13"/>
  <c r="F54" i="13"/>
  <c r="E53" i="13"/>
  <c r="E54" i="13"/>
  <c r="D53" i="13"/>
  <c r="D54" i="13"/>
  <c r="F89" i="13"/>
  <c r="E89" i="13"/>
  <c r="D89" i="13"/>
  <c r="C89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F58" i="13"/>
  <c r="F59" i="13"/>
  <c r="F60" i="13"/>
  <c r="F61" i="13"/>
  <c r="F62" i="13"/>
  <c r="F63" i="13"/>
  <c r="F67" i="13"/>
  <c r="F68" i="13"/>
  <c r="F69" i="13"/>
  <c r="E58" i="13"/>
  <c r="E59" i="13"/>
  <c r="E60" i="13"/>
  <c r="E61" i="13"/>
  <c r="E62" i="13"/>
  <c r="E63" i="13"/>
  <c r="E64" i="13"/>
  <c r="E65" i="13"/>
  <c r="E67" i="13"/>
  <c r="E68" i="13"/>
  <c r="E69" i="13"/>
  <c r="D58" i="13"/>
  <c r="D59" i="13"/>
  <c r="D60" i="13"/>
  <c r="D61" i="13"/>
  <c r="D62" i="13"/>
  <c r="D63" i="13"/>
  <c r="D64" i="13"/>
  <c r="D65" i="13"/>
  <c r="D67" i="13"/>
  <c r="D68" i="13"/>
  <c r="D69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53" i="13"/>
  <c r="C54" i="13"/>
  <c r="G28" i="13"/>
  <c r="G29" i="13"/>
  <c r="G30" i="13"/>
  <c r="G31" i="13"/>
  <c r="F28" i="13"/>
  <c r="F29" i="13"/>
  <c r="F30" i="13"/>
  <c r="F31" i="13"/>
  <c r="E28" i="13"/>
  <c r="E29" i="13"/>
  <c r="E30" i="13"/>
  <c r="E31" i="13"/>
  <c r="D28" i="13"/>
  <c r="D29" i="13"/>
  <c r="D30" i="13"/>
  <c r="D31" i="13"/>
  <c r="C28" i="13"/>
  <c r="C29" i="13"/>
  <c r="C30" i="13"/>
  <c r="C31" i="13"/>
  <c r="E23" i="13"/>
  <c r="E24" i="13"/>
  <c r="D23" i="13"/>
  <c r="D24" i="13"/>
  <c r="C23" i="13"/>
  <c r="C24" i="13"/>
  <c r="D66" i="13"/>
  <c r="E66" i="13"/>
  <c r="F64" i="13"/>
  <c r="F65" i="13"/>
  <c r="F66" i="13"/>
</calcChain>
</file>

<file path=xl/sharedStrings.xml><?xml version="1.0" encoding="utf-8"?>
<sst xmlns="http://schemas.openxmlformats.org/spreadsheetml/2006/main" count="14593" uniqueCount="1310">
  <si>
    <t>DEPARTAMENTO</t>
  </si>
  <si>
    <t>MUNICIPIO</t>
  </si>
  <si>
    <t>NOMBRE DEL INDICADOR</t>
  </si>
  <si>
    <t>FUENTE</t>
  </si>
  <si>
    <t>DERECHO</t>
  </si>
  <si>
    <t>CICLO VITAL</t>
  </si>
  <si>
    <t>AÑO/VIGENCIA</t>
  </si>
  <si>
    <t>VALOR INDICADOR</t>
  </si>
  <si>
    <t>Código Departamento</t>
  </si>
  <si>
    <t>Nombre Departamento</t>
  </si>
  <si>
    <t>Código Municipio</t>
  </si>
  <si>
    <t>Nombre Municipio</t>
  </si>
  <si>
    <t>Antioquia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</si>
  <si>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</si>
  <si>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</si>
  <si>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</si>
  <si>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</si>
  <si>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</si>
  <si>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</si>
  <si>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</si>
  <si>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</si>
  <si>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</si>
  <si>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</si>
  <si>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 Fé De Antioquia</t>
  </si>
  <si>
    <t>Anzá</t>
  </si>
  <si>
    <t>Apartadó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</si>
  <si>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</si>
  <si>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</si>
  <si>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</si>
  <si>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</si>
  <si>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</si>
  <si>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</si>
  <si>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</si>
  <si>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</si>
  <si>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</si>
  <si>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</si>
  <si>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</si>
  <si>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</si>
  <si>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</si>
  <si>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</si>
  <si>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</si>
  <si>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</si>
  <si>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</si>
  <si>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</si>
  <si>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</si>
  <si>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</si>
  <si>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</si>
  <si>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</si>
  <si>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</si>
  <si>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</si>
  <si>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</si>
  <si>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</si>
  <si>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</si>
  <si>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</si>
  <si>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</si>
  <si>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Donmatías</t>
  </si>
  <si>
    <t>Ebéjico</t>
  </si>
  <si>
    <t>El Bagre</t>
  </si>
  <si>
    <t>Entrerríos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</si>
  <si>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</si>
  <si>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</si>
  <si>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</si>
  <si>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</si>
  <si>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</si>
  <si>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</si>
  <si>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</si>
  <si>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</si>
  <si>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</si>
  <si>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</si>
  <si>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</si>
  <si>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</si>
  <si>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</si>
  <si>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</si>
  <si>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</si>
  <si>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</si>
  <si>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</si>
  <si>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</si>
  <si>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</si>
  <si>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</si>
  <si>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</si>
  <si>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</si>
  <si>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</si>
  <si>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</si>
  <si>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</si>
  <si>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</si>
  <si>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</si>
  <si>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</si>
  <si>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</si>
  <si>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</si>
  <si>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</si>
  <si>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</si>
  <si>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</si>
  <si>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</si>
  <si>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</si>
  <si>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</si>
  <si>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</si>
  <si>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</si>
  <si>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</si>
  <si>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</si>
  <si>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</si>
  <si>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</si>
  <si>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</si>
  <si>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</si>
  <si>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</si>
  <si>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</si>
  <si>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</si>
  <si>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</si>
  <si>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</si>
  <si>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 De Los Milagros</t>
  </si>
  <si>
    <t>San Pedro De Urabá</t>
  </si>
  <si>
    <t>San Rafael</t>
  </si>
  <si>
    <t>San Roque</t>
  </si>
  <si>
    <t>San Vicente Ferrer</t>
  </si>
  <si>
    <t>Santa Bárbara</t>
  </si>
  <si>
    <t>Santa Rosa De Osos</t>
  </si>
  <si>
    <t>Santo Domingo</t>
  </si>
  <si>
    <t>El Santuario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</si>
  <si>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</si>
  <si>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</si>
  <si>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</si>
  <si>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</si>
  <si>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</si>
  <si>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</si>
  <si>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</si>
  <si>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</si>
  <si>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</si>
  <si>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</si>
  <si>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</si>
  <si>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</si>
  <si>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</si>
  <si>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</si>
  <si>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</si>
  <si>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</si>
  <si>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</si>
  <si>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</si>
  <si>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</si>
  <si>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</si>
  <si>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</si>
  <si>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Atlántico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</si>
  <si>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</si>
  <si>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</si>
  <si>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</si>
  <si>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</si>
  <si>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</si>
  <si>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</si>
  <si>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</si>
  <si>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</si>
  <si>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</si>
  <si>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</si>
  <si>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</si>
  <si>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</si>
  <si>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</si>
  <si>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</si>
  <si>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</si>
  <si>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</si>
  <si>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</si>
  <si>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</si>
  <si>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</si>
  <si>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</si>
  <si>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</si>
  <si>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</si>
  <si>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Bogotá. D.C.</t>
  </si>
  <si>
    <t>Bolívar</t>
  </si>
  <si>
    <t>Cartagena De Indias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</si>
  <si>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</si>
  <si>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</si>
  <si>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</si>
  <si>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</si>
  <si>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</si>
  <si>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</si>
  <si>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</si>
  <si>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</si>
  <si>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</si>
  <si>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</si>
  <si>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</si>
  <si>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</si>
  <si>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</si>
  <si>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</si>
  <si>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</si>
  <si>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</si>
  <si>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</si>
  <si>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</si>
  <si>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</si>
  <si>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Montecristo</t>
  </si>
  <si>
    <t>Santa Cruz De Mompox</t>
  </si>
  <si>
    <t>Morales</t>
  </si>
  <si>
    <t>Norosí</t>
  </si>
  <si>
    <t>Pinillos</t>
  </si>
  <si>
    <t>Regidor</t>
  </si>
  <si>
    <t>Río Viejo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</si>
  <si>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</si>
  <si>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</si>
  <si>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</si>
  <si>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</si>
  <si>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</si>
  <si>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</si>
  <si>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</si>
  <si>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</si>
  <si>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</si>
  <si>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</si>
  <si>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</si>
  <si>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</si>
  <si>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</si>
  <si>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</si>
  <si>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</si>
  <si>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</si>
  <si>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</si>
  <si>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</si>
  <si>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</si>
  <si>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Boyacá</t>
  </si>
  <si>
    <t>Tunja</t>
  </si>
  <si>
    <t>Almeida</t>
  </si>
  <si>
    <t>Aquitania</t>
  </si>
  <si>
    <t>Arcabuco</t>
  </si>
  <si>
    <t>Belén</t>
  </si>
  <si>
    <t>Berbeo</t>
  </si>
  <si>
    <t>Betéitiva</t>
  </si>
  <si>
    <t>Boavita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</si>
  <si>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</si>
  <si>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</si>
  <si>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</si>
  <si>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</si>
  <si>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</si>
  <si>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</si>
  <si>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</si>
  <si>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</si>
  <si>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</si>
  <si>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</si>
  <si>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</si>
  <si>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</si>
  <si>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</si>
  <si>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</si>
  <si>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</si>
  <si>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</si>
  <si>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Cauca</t>
  </si>
  <si>
    <t>Guapi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</si>
  <si>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</si>
  <si>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</si>
  <si>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</si>
  <si>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</si>
  <si>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</si>
  <si>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</si>
  <si>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</si>
  <si>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</si>
  <si>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</si>
  <si>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</si>
  <si>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Gámeza</t>
  </si>
  <si>
    <t>Garagoa</t>
  </si>
  <si>
    <t>Guacamayas</t>
  </si>
  <si>
    <t>Guateque</t>
  </si>
  <si>
    <t>Guayatá</t>
  </si>
  <si>
    <t>Güicán De La Sierra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</si>
  <si>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</si>
  <si>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</si>
  <si>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</si>
  <si>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</si>
  <si>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</si>
  <si>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</si>
  <si>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</si>
  <si>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</si>
  <si>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</si>
  <si>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</si>
  <si>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</si>
  <si>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</si>
  <si>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</si>
  <si>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</si>
  <si>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</si>
  <si>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</si>
  <si>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</si>
  <si>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</si>
  <si>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</si>
  <si>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</si>
  <si>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</si>
  <si>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</si>
  <si>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</si>
  <si>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</si>
  <si>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</si>
  <si>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</si>
  <si>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</si>
  <si>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</si>
  <si>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</si>
  <si>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</si>
  <si>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</si>
  <si>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</si>
  <si>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</si>
  <si>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</si>
  <si>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</si>
  <si>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</si>
  <si>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</si>
  <si>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</si>
  <si>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</si>
  <si>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</si>
  <si>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</si>
  <si>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</si>
  <si>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</si>
  <si>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</si>
  <si>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</si>
  <si>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</si>
  <si>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</si>
  <si>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</si>
  <si>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</si>
  <si>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</si>
  <si>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</si>
  <si>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</si>
  <si>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</si>
  <si>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</si>
  <si>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</si>
  <si>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</si>
  <si>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</si>
  <si>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</si>
  <si>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</si>
  <si>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</si>
  <si>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</si>
  <si>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</si>
  <si>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</si>
  <si>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</si>
  <si>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</si>
  <si>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</si>
  <si>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</si>
  <si>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</si>
  <si>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</si>
  <si>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</si>
  <si>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</si>
  <si>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</si>
  <si>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</si>
  <si>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</si>
  <si>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</si>
  <si>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Úmbita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</si>
  <si>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</si>
  <si>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</si>
  <si>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</si>
  <si>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</si>
  <si>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</si>
  <si>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</si>
  <si>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</si>
  <si>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</si>
  <si>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</si>
  <si>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</si>
  <si>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</si>
  <si>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</si>
  <si>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</si>
  <si>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</si>
  <si>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</si>
  <si>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</si>
  <si>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</si>
  <si>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</si>
  <si>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</si>
  <si>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</si>
  <si>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</si>
  <si>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</si>
  <si>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</si>
  <si>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</si>
  <si>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</si>
  <si>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</si>
  <si>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</si>
  <si>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Victoria</t>
  </si>
  <si>
    <t>Villamaría</t>
  </si>
  <si>
    <t>Viterbo</t>
  </si>
  <si>
    <t>Caquetá</t>
  </si>
  <si>
    <t>Florencia</t>
  </si>
  <si>
    <t>Albania</t>
  </si>
  <si>
    <t>Belén De Los Andaquíes</t>
  </si>
  <si>
    <t>Cartagena Del Chairá</t>
  </si>
  <si>
    <t>Curillo</t>
  </si>
  <si>
    <t>El Doncello</t>
  </si>
  <si>
    <t>El Paujíl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</si>
  <si>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</si>
  <si>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</si>
  <si>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</si>
  <si>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</si>
  <si>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</si>
  <si>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</si>
  <si>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</si>
  <si>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</si>
  <si>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</si>
  <si>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</si>
  <si>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</si>
  <si>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</si>
  <si>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</si>
  <si>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</si>
  <si>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</si>
  <si>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</si>
  <si>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</si>
  <si>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Guachené</t>
  </si>
  <si>
    <t>Inzá</t>
  </si>
  <si>
    <t>Jambaló</t>
  </si>
  <si>
    <t>La Sierra</t>
  </si>
  <si>
    <t>La Vega</t>
  </si>
  <si>
    <t>López De Micay</t>
  </si>
  <si>
    <t>Mercaderes</t>
  </si>
  <si>
    <t>Miranda</t>
  </si>
  <si>
    <t>Padilla</t>
  </si>
  <si>
    <t>Patía</t>
  </si>
  <si>
    <t>Piamonte</t>
  </si>
  <si>
    <t>Piendamó - Tunía</t>
  </si>
  <si>
    <t>Puerto Tejada</t>
  </si>
  <si>
    <t>Puracé</t>
  </si>
  <si>
    <t>Rosas</t>
  </si>
  <si>
    <t>San Sebastián</t>
  </si>
  <si>
    <t>Santander De Quilichao</t>
  </si>
  <si>
    <t>Silvia</t>
  </si>
  <si>
    <t>Sotará Paispamba</t>
  </si>
  <si>
    <t>Suárez</t>
  </si>
  <si>
    <t>Sucre</t>
  </si>
  <si>
    <t>Timbío</t>
  </si>
  <si>
    <t>Timbiquí</t>
  </si>
  <si>
    <t>Toribío</t>
  </si>
  <si>
    <t>Totoró</t>
  </si>
  <si>
    <t>Villa Rica</t>
  </si>
  <si>
    <t>Cesar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</si>
  <si>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</si>
  <si>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</si>
  <si>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</si>
  <si>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</si>
  <si>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</si>
  <si>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</si>
  <si>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</si>
  <si>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</si>
  <si>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</si>
  <si>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</si>
  <si>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</si>
  <si>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</si>
  <si>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</si>
  <si>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</si>
  <si>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</si>
  <si>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 Balcón Del Cesar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</si>
  <si>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</si>
  <si>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</si>
  <si>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</si>
  <si>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</si>
  <si>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</si>
  <si>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</si>
  <si>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</si>
  <si>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</si>
  <si>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</si>
  <si>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</si>
  <si>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Ayapel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</si>
  <si>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</si>
  <si>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</si>
  <si>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</si>
  <si>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</si>
  <si>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</si>
  <si>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</si>
  <si>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</si>
  <si>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</si>
  <si>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</si>
  <si>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</si>
  <si>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</si>
  <si>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</si>
  <si>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</si>
  <si>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</si>
  <si>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</si>
  <si>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</si>
  <si>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Purísima De La Concepción</t>
  </si>
  <si>
    <t>Sahagún</t>
  </si>
  <si>
    <t>San Andrés De Sotavento</t>
  </si>
  <si>
    <t>San Antero</t>
  </si>
  <si>
    <t>San Bernardo Del Viento</t>
  </si>
  <si>
    <t>San José De Uré</t>
  </si>
  <si>
    <t>San Pelayo</t>
  </si>
  <si>
    <t>Tierralta</t>
  </si>
  <si>
    <t>Tuchín</t>
  </si>
  <si>
    <t>Valencia</t>
  </si>
  <si>
    <t>Cundinamarca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</si>
  <si>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</si>
  <si>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</si>
  <si>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</si>
  <si>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</si>
  <si>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</si>
  <si>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</si>
  <si>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</si>
  <si>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</si>
  <si>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</si>
  <si>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</si>
  <si>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</si>
  <si>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</si>
  <si>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Cáqueza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</si>
  <si>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</si>
  <si>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</si>
  <si>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</si>
  <si>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</si>
  <si>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</si>
  <si>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</si>
  <si>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</si>
  <si>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</si>
  <si>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</si>
  <si>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</si>
  <si>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</si>
  <si>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</si>
  <si>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Fómeque</t>
  </si>
  <si>
    <t>Fosca</t>
  </si>
  <si>
    <t>Funza</t>
  </si>
  <si>
    <t>Fúquene</t>
  </si>
  <si>
    <t>Fusagasugá</t>
  </si>
  <si>
    <t>Gachalá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</si>
  <si>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</si>
  <si>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</si>
  <si>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</si>
  <si>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</si>
  <si>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</si>
  <si>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</si>
  <si>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</si>
  <si>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</si>
  <si>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</si>
  <si>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Síquima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</si>
  <si>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</si>
  <si>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</si>
  <si>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</si>
  <si>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</si>
  <si>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</si>
  <si>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</si>
  <si>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</si>
  <si>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</si>
  <si>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</si>
  <si>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Machetá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</si>
  <si>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</si>
  <si>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</si>
  <si>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</si>
  <si>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</si>
  <si>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</si>
  <si>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</si>
  <si>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</si>
  <si>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</si>
  <si>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</si>
  <si>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</si>
  <si>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</si>
  <si>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</si>
  <si>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</si>
  <si>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</si>
  <si>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</si>
  <si>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</si>
  <si>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</si>
  <si>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</si>
  <si>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</si>
  <si>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</si>
  <si>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</si>
  <si>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</si>
  <si>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</si>
  <si>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Rioseco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</si>
  <si>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</si>
  <si>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</si>
  <si>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</si>
  <si>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</si>
  <si>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</si>
  <si>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</si>
  <si>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</si>
  <si>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</si>
  <si>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</si>
  <si>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</si>
  <si>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</si>
  <si>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</si>
  <si>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</si>
  <si>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</si>
  <si>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</si>
  <si>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</si>
  <si>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</si>
  <si>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</si>
  <si>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</si>
  <si>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</si>
  <si>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</si>
  <si>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</si>
  <si>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</si>
  <si>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Ubaté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</si>
  <si>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</si>
  <si>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</si>
  <si>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</si>
  <si>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</si>
  <si>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</si>
  <si>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</si>
  <si>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</si>
  <si>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</si>
  <si>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</si>
  <si>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</si>
  <si>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</si>
  <si>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Chocó</t>
  </si>
  <si>
    <t>Quibdó</t>
  </si>
  <si>
    <t>Acandí</t>
  </si>
  <si>
    <t>Alto Baudó</t>
  </si>
  <si>
    <t>Atrato</t>
  </si>
  <si>
    <t>Bagadó</t>
  </si>
  <si>
    <t>Bahía Solano</t>
  </si>
  <si>
    <t>Bajo Baudó</t>
  </si>
  <si>
    <t>Bojayá</t>
  </si>
  <si>
    <t>El Cantón Del San Pablo</t>
  </si>
  <si>
    <t>Carmen Del Darién</t>
  </si>
  <si>
    <t>Cértegui</t>
  </si>
  <si>
    <t>Condoto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</si>
  <si>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</si>
  <si>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</si>
  <si>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</si>
  <si>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</si>
  <si>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</si>
  <si>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</si>
  <si>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</si>
  <si>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</si>
  <si>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</si>
  <si>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</si>
  <si>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Río Iró</t>
  </si>
  <si>
    <t>Río Quito</t>
  </si>
  <si>
    <t>San José Del Palmar</t>
  </si>
  <si>
    <t>Sipí</t>
  </si>
  <si>
    <t>Tadó</t>
  </si>
  <si>
    <t>Unguía</t>
  </si>
  <si>
    <t>Unión Panamericana</t>
  </si>
  <si>
    <t>Huila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</si>
  <si>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</si>
  <si>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</si>
  <si>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</si>
  <si>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</si>
  <si>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</si>
  <si>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</si>
  <si>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</si>
  <si>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</si>
  <si>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</si>
  <si>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</si>
  <si>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</si>
  <si>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</si>
  <si>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</si>
  <si>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Íquira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</si>
  <si>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</si>
  <si>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</si>
  <si>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</si>
  <si>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</si>
  <si>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</si>
  <si>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</si>
  <si>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</si>
  <si>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</si>
  <si>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</si>
  <si>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</si>
  <si>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</si>
  <si>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</si>
  <si>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</si>
  <si>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</si>
  <si>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</si>
  <si>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</si>
  <si>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</si>
  <si>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</si>
  <si>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</si>
  <si>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</si>
  <si>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La Guajira</t>
  </si>
  <si>
    <t>Riohacha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</si>
  <si>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</si>
  <si>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</si>
  <si>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</si>
  <si>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</si>
  <si>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</si>
  <si>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</si>
  <si>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</si>
  <si>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</si>
  <si>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Manaure</t>
  </si>
  <si>
    <t>San Juan Del Cesar</t>
  </si>
  <si>
    <t>Uribia</t>
  </si>
  <si>
    <t>Urumita</t>
  </si>
  <si>
    <t>Magdalena</t>
  </si>
  <si>
    <t>Santa Marta</t>
  </si>
  <si>
    <t>Algarrobo</t>
  </si>
  <si>
    <t>Aracataca</t>
  </si>
  <si>
    <t>Ariguaní</t>
  </si>
  <si>
    <t>Cerro De San Antonio</t>
  </si>
  <si>
    <t>Chivolo</t>
  </si>
  <si>
    <t>Ciénaga</t>
  </si>
  <si>
    <t>El Banco</t>
  </si>
  <si>
    <t>El Piñón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</si>
  <si>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</si>
  <si>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</si>
  <si>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</si>
  <si>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</si>
  <si>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</si>
  <si>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</si>
  <si>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</si>
  <si>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</si>
  <si>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</si>
  <si>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</si>
  <si>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Ángel</t>
  </si>
  <si>
    <t>San Sebastián De Buenavista</t>
  </si>
  <si>
    <t>San Zenón</t>
  </si>
  <si>
    <t>Santa Ana</t>
  </si>
  <si>
    <t>Santa Bárbara De Pinto</t>
  </si>
  <si>
    <t>Sitionuevo</t>
  </si>
  <si>
    <t>Tenerife</t>
  </si>
  <si>
    <t>Zapayán</t>
  </si>
  <si>
    <t>Zona Bananera</t>
  </si>
  <si>
    <t>Meta</t>
  </si>
  <si>
    <t>Villavicencio</t>
  </si>
  <si>
    <t>Acacías</t>
  </si>
  <si>
    <t>Barranca De Upía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</si>
  <si>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</si>
  <si>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</si>
  <si>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</si>
  <si>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</si>
  <si>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</si>
  <si>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</si>
  <si>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</si>
  <si>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</si>
  <si>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</si>
  <si>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</si>
  <si>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</si>
  <si>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</si>
  <si>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</si>
  <si>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</si>
  <si>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</si>
  <si>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</si>
  <si>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</si>
  <si>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</si>
  <si>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</si>
  <si>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</si>
  <si>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</si>
  <si>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</si>
  <si>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</si>
  <si>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</si>
  <si>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Ancuya</t>
  </si>
  <si>
    <t>Arboleda</t>
  </si>
  <si>
    <t>Barbacoas</t>
  </si>
  <si>
    <t>Buesaco</t>
  </si>
  <si>
    <t>Colón</t>
  </si>
  <si>
    <t>Consacá</t>
  </si>
  <si>
    <t>Contadero</t>
  </si>
  <si>
    <t>Cuaspud Carlosama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</si>
  <si>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</si>
  <si>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</si>
  <si>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</si>
  <si>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</si>
  <si>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</si>
  <si>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</si>
  <si>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</si>
  <si>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</si>
  <si>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</si>
  <si>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</si>
  <si>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</si>
  <si>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</si>
  <si>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</si>
  <si>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</si>
  <si>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</si>
  <si>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</si>
  <si>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</si>
  <si>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</si>
  <si>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</si>
  <si>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</si>
  <si>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</si>
  <si>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Magüí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</si>
  <si>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</si>
  <si>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</si>
  <si>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</si>
  <si>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</si>
  <si>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</si>
  <si>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</si>
  <si>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</si>
  <si>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</si>
  <si>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</si>
  <si>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</si>
  <si>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</si>
  <si>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</si>
  <si>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</si>
  <si>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</si>
  <si>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</si>
  <si>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</si>
  <si>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</si>
  <si>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</si>
  <si>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San Andrés De Tumaco</t>
  </si>
  <si>
    <t>Túquerres</t>
  </si>
  <si>
    <t>Yacuanquer</t>
  </si>
  <si>
    <t>Norte De Santander</t>
  </si>
  <si>
    <t>San José De Cúcuta</t>
  </si>
  <si>
    <t>Ábrego</t>
  </si>
  <si>
    <t>Arboledas</t>
  </si>
  <si>
    <t>Bochalema</t>
  </si>
  <si>
    <t>Bucarasica</t>
  </si>
  <si>
    <t>Cácota</t>
  </si>
  <si>
    <t>Cáchira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</si>
  <si>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</si>
  <si>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</si>
  <si>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</si>
  <si>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</si>
  <si>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</si>
  <si>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</si>
  <si>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</si>
  <si>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</si>
  <si>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</si>
  <si>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</si>
  <si>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</si>
  <si>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</si>
  <si>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</si>
  <si>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</si>
  <si>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</si>
  <si>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</si>
  <si>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</si>
  <si>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</si>
  <si>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</si>
  <si>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</si>
  <si>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</si>
  <si>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</si>
  <si>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</si>
  <si>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</si>
  <si>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</si>
  <si>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</si>
  <si>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</si>
  <si>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</si>
  <si>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</si>
  <si>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</si>
  <si>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</si>
  <si>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Quindío</t>
  </si>
  <si>
    <t>Calarcá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</si>
  <si>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</si>
  <si>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</si>
  <si>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</si>
  <si>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</si>
  <si>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</si>
  <si>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</si>
  <si>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</si>
  <si>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</si>
  <si>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</si>
  <si>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</si>
  <si>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</si>
  <si>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</si>
  <si>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</si>
  <si>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</si>
  <si>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</si>
  <si>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</si>
  <si>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</si>
  <si>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</si>
  <si>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</si>
  <si>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</si>
  <si>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</si>
  <si>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Santander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</si>
  <si>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</si>
  <si>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</si>
  <si>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</si>
  <si>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</si>
  <si>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</si>
  <si>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</si>
  <si>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</si>
  <si>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</si>
  <si>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</si>
  <si>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</si>
  <si>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</si>
  <si>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</si>
  <si>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</si>
  <si>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Chipatá</t>
  </si>
  <si>
    <t>Cimitarra</t>
  </si>
  <si>
    <t>Confines</t>
  </si>
  <si>
    <t>Contratación</t>
  </si>
  <si>
    <t>Coromoro</t>
  </si>
  <si>
    <t>Curití</t>
  </si>
  <si>
    <t>El Carmen De Chucuri</t>
  </si>
  <si>
    <t>El Guacamayo</t>
  </si>
  <si>
    <t>El Playón</t>
  </si>
  <si>
    <t>Encino</t>
  </si>
  <si>
    <t>Enciso</t>
  </si>
  <si>
    <t>Florián</t>
  </si>
  <si>
    <t>Floridablanca</t>
  </si>
  <si>
    <t>Galán</t>
  </si>
  <si>
    <t>Gámbita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</si>
  <si>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</si>
  <si>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</si>
  <si>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</si>
  <si>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</si>
  <si>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</si>
  <si>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</si>
  <si>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</si>
  <si>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</si>
  <si>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</si>
  <si>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</si>
  <si>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Lebrija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</si>
  <si>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</si>
  <si>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</si>
  <si>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</si>
  <si>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</si>
  <si>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</si>
  <si>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</si>
  <si>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</si>
  <si>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</si>
  <si>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</si>
  <si>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</si>
  <si>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</si>
  <si>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</si>
  <si>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</si>
  <si>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</si>
  <si>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</si>
  <si>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</si>
  <si>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</si>
  <si>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</si>
  <si>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</si>
  <si>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</si>
  <si>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</si>
  <si>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</si>
  <si>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</si>
  <si>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</si>
  <si>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</si>
  <si>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</si>
  <si>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</si>
  <si>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</si>
  <si>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</si>
  <si>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</si>
  <si>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</si>
  <si>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</si>
  <si>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</si>
  <si>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</si>
  <si>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</si>
  <si>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</si>
  <si>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</si>
  <si>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Colosó</t>
  </si>
  <si>
    <t>Corozal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</si>
  <si>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</si>
  <si>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</si>
  <si>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</si>
  <si>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</si>
  <si>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</si>
  <si>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</si>
  <si>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</si>
  <si>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</si>
  <si>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</si>
  <si>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</si>
  <si>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</si>
  <si>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</si>
  <si>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</si>
  <si>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</si>
  <si>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</si>
  <si>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Pedro</t>
  </si>
  <si>
    <t>San Luis De Sincé</t>
  </si>
  <si>
    <t>Santiago De Tolú</t>
  </si>
  <si>
    <t>San José De Toluviejo</t>
  </si>
  <si>
    <t>Tolima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</si>
  <si>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</si>
  <si>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</si>
  <si>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</si>
  <si>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</si>
  <si>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</si>
  <si>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</si>
  <si>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</si>
  <si>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</si>
  <si>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</si>
  <si>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</si>
  <si>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</si>
  <si>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</si>
  <si>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</si>
  <si>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</si>
  <si>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</si>
  <si>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</si>
  <si>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</si>
  <si>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</si>
  <si>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</si>
  <si>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</si>
  <si>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</si>
  <si>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</si>
  <si>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</si>
  <si>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</si>
  <si>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</si>
  <si>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San Sebastián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</si>
  <si>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</si>
  <si>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</si>
  <si>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</si>
  <si>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</si>
  <si>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</si>
  <si>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</si>
  <si>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</si>
  <si>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</si>
  <si>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</si>
  <si>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</si>
  <si>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</si>
  <si>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</si>
  <si>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</si>
  <si>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</si>
  <si>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</si>
  <si>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</si>
  <si>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</si>
  <si>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</si>
  <si>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</si>
  <si>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 Del Cauca</t>
  </si>
  <si>
    <t>Cali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</si>
  <si>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</si>
  <si>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</si>
  <si>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</si>
  <si>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</si>
  <si>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</si>
  <si>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</si>
  <si>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</si>
  <si>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</si>
  <si>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</si>
  <si>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</si>
  <si>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</si>
  <si>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</si>
  <si>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</si>
  <si>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</si>
  <si>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</si>
  <si>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</si>
  <si>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</si>
  <si>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</si>
  <si>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</si>
  <si>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</si>
  <si>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</si>
  <si>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</si>
  <si>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</si>
  <si>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</si>
  <si>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</si>
  <si>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</si>
  <si>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</si>
  <si>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</si>
  <si>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</si>
  <si>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</si>
  <si>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</si>
  <si>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</si>
  <si>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</si>
  <si>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</si>
  <si>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</si>
  <si>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</si>
  <si>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</si>
  <si>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</si>
  <si>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</si>
  <si>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</si>
  <si>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Tame</t>
  </si>
  <si>
    <t>Casanare</t>
  </si>
  <si>
    <t>Yopal</t>
  </si>
  <si>
    <t>Aguazul</t>
  </si>
  <si>
    <t>Chámeza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</si>
  <si>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</si>
  <si>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</si>
  <si>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</si>
  <si>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</si>
  <si>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</si>
  <si>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</si>
  <si>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</si>
  <si>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</si>
  <si>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</si>
  <si>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</si>
  <si>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</si>
  <si>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</si>
  <si>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</si>
  <si>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</si>
  <si>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Putumayo</t>
  </si>
  <si>
    <t>Mocoa</t>
  </si>
  <si>
    <t>Orito</t>
  </si>
  <si>
    <t>Puerto Asís</t>
  </si>
  <si>
    <t>Puerto Caicedo</t>
  </si>
  <si>
    <t>Puerto Guzmán</t>
  </si>
  <si>
    <t>Puerto Leguízamo</t>
  </si>
  <si>
    <t>Sibundoy</t>
  </si>
  <si>
    <t>Valle Del Guamuez</t>
  </si>
  <si>
    <t>Villagarzón</t>
  </si>
  <si>
    <t>Archipiélago De San Andrés. Providencia Y Santa Catalina</t>
  </si>
  <si>
    <t>Amazonas</t>
  </si>
  <si>
    <t>Leticia</t>
  </si>
  <si>
    <t>El Encanto</t>
  </si>
  <si>
    <t>La Chorrera</t>
  </si>
  <si>
    <t>La Pedrera</t>
  </si>
  <si>
    <t>Mirití - Paraná</t>
  </si>
  <si>
    <t>Puerto Alegría</t>
  </si>
  <si>
    <t>Puerto Arica</t>
  </si>
  <si>
    <t>Puerto Nariño</t>
  </si>
  <si>
    <t>Tarapacá</t>
  </si>
  <si>
    <t>Guainía</t>
  </si>
  <si>
    <t>Inírida</t>
  </si>
  <si>
    <t>Barrancominas</t>
  </si>
  <si>
    <t>San Felipe</t>
  </si>
  <si>
    <t>La Guadalupe</t>
  </si>
  <si>
    <t>Cacahual</t>
  </si>
  <si>
    <t>Pana Pana</t>
  </si>
  <si>
    <t>Morichal</t>
  </si>
  <si>
    <t>Guaviare</t>
  </si>
  <si>
    <t>San José Del Guaviare</t>
  </si>
  <si>
    <t>El Retorno</t>
  </si>
  <si>
    <t>Vaupés</t>
  </si>
  <si>
    <t>Mitú</t>
  </si>
  <si>
    <t>Carurú</t>
  </si>
  <si>
    <t>Pacoa</t>
  </si>
  <si>
    <t>Taraira</t>
  </si>
  <si>
    <t>Papunahua</t>
  </si>
  <si>
    <t>Yavaraté</t>
  </si>
  <si>
    <t>Vichada</t>
  </si>
  <si>
    <t>Puerto Carreño</t>
  </si>
  <si>
    <t>La Primavera</t>
  </si>
  <si>
    <t>Santa Rosalía</t>
  </si>
  <si>
    <t>Cumaribo</t>
  </si>
  <si>
    <t>Dato Nacional</t>
  </si>
  <si>
    <t>Mapiripana</t>
  </si>
  <si>
    <t>UARIV</t>
  </si>
  <si>
    <t>Dato Departamento</t>
  </si>
  <si>
    <t>Porcentaje de niñas y niños de 6 a 11 años víctimas de desplazamiento forzado del total NNA víctimas del conflicto armado</t>
  </si>
  <si>
    <t>Porcentaje de adolescentes (12 a 17 años) víctimas de desplazamiento forzado del  total NNA víctimas del conflicto armado</t>
  </si>
  <si>
    <t>SSPD</t>
  </si>
  <si>
    <t>DIVIPOLA MUNICIPIO</t>
  </si>
  <si>
    <t>INMLyCF</t>
  </si>
  <si>
    <t>Tasa de violencia de pareja cuando la víctima es menor de 18 años</t>
  </si>
  <si>
    <t>Porcentaje de atención institucional al parto por personal calificado</t>
  </si>
  <si>
    <t>Porcentaje de nacidos vivos con 4 o más controles prenatales</t>
  </si>
  <si>
    <t>Razón de mortalidad materna por 100.000 nacidos vivos</t>
  </si>
  <si>
    <t>Tasa de mortalidad por EDA (Enfermedad diarreica aguda) en niños y niñas menores de 5 años por cada 100.000 menores de 5 años</t>
  </si>
  <si>
    <t>Tasa de mortalidad por IRA (Infección respiratoria aguda) en niños y niñas menores de 5 años por cada 100.000 menores de 5 años</t>
  </si>
  <si>
    <t>Tasa de mortalidad por desnutrición en menores de 5 años.</t>
  </si>
  <si>
    <t>Tasa de fecundidad especifica en niños y niñas de 10 a 14 años</t>
  </si>
  <si>
    <t>Porcentaje de niños  y niñas entre 0 a 5 años afiliados al SGSSS</t>
  </si>
  <si>
    <t>Porcentaje de niños  y niñas entre 12 a 17 años afiliados al SGSSS</t>
  </si>
  <si>
    <t>Porcentaje de niños  y niñas entre 6 a 11 años afiliados al SGSSS</t>
  </si>
  <si>
    <t>Cobertura de vacunación con BCG en nacidos vivos</t>
  </si>
  <si>
    <t>Cobertura de vacunación con pentavalente (DPT y Hepatitis) tres dosis en niños y niñas menores de 1 año</t>
  </si>
  <si>
    <t>Cobertura de inmunización contra el triple viral (tv) de un año</t>
  </si>
  <si>
    <t>MSPS</t>
  </si>
  <si>
    <t>Derecho  a un ambiente sano</t>
  </si>
  <si>
    <t>Primera Infancia</t>
  </si>
  <si>
    <t>Adolescencia</t>
  </si>
  <si>
    <t>VALOR TEXTO</t>
  </si>
  <si>
    <t>89,71</t>
  </si>
  <si>
    <t>86,75</t>
  </si>
  <si>
    <t>69,57</t>
  </si>
  <si>
    <t>82,88</t>
  </si>
  <si>
    <t>92,86</t>
  </si>
  <si>
    <t>94,12</t>
  </si>
  <si>
    <t>93,93</t>
  </si>
  <si>
    <t>74,41</t>
  </si>
  <si>
    <t>89,6</t>
  </si>
  <si>
    <t>86,03</t>
  </si>
  <si>
    <t>67,35</t>
  </si>
  <si>
    <t>84,19</t>
  </si>
  <si>
    <t>90,43</t>
  </si>
  <si>
    <t>89,03</t>
  </si>
  <si>
    <t>92,07</t>
  </si>
  <si>
    <t>82,82</t>
  </si>
  <si>
    <t>89,75</t>
  </si>
  <si>
    <t>85,58</t>
  </si>
  <si>
    <t>66,75</t>
  </si>
  <si>
    <t>93,49</t>
  </si>
  <si>
    <t>94,38</t>
  </si>
  <si>
    <t>93,72</t>
  </si>
  <si>
    <t>77,74</t>
  </si>
  <si>
    <t>Número de niños y niñas menores de 1 año con registro civil por lugar de residencia</t>
  </si>
  <si>
    <t>RNEC</t>
  </si>
  <si>
    <t>ICBF</t>
  </si>
  <si>
    <t>ID INDICADOR</t>
  </si>
  <si>
    <t>Porcentaje de niños y niñas en servicios de educación inicial en el marco de la atención integral que cuentan con seis o más atenciones.</t>
  </si>
  <si>
    <t>Cobertura escolar bruta en transicion</t>
  </si>
  <si>
    <t>Tasa de repitencia en educación básica primaria</t>
  </si>
  <si>
    <t>Tasa de repitencia en educación básica secundaria</t>
  </si>
  <si>
    <t>Tasa de Cobertura escolar bruta en educación básica primaria</t>
  </si>
  <si>
    <t>Cobertura escolar bruta en educación básica secundaria</t>
  </si>
  <si>
    <t>Tasa de Cobertura escolar bruta en educación media</t>
  </si>
  <si>
    <t>Tasa de deserción en educación básica primaria</t>
  </si>
  <si>
    <t>Tasa de deserción en educación básica secundaria</t>
  </si>
  <si>
    <t>Tasa de deserción en educación media</t>
  </si>
  <si>
    <t>MEN</t>
  </si>
  <si>
    <t>Tasa de exámenes médico legales por presunto delito sexual contra niños y niñas de 0 a 5 años</t>
  </si>
  <si>
    <t>Tasa de exámenes médico legales por presunto delito sexual contra niños y niñas de 6 a 11 años</t>
  </si>
  <si>
    <t>Tasa de exámenes médico legales por presunto delito sexual contra adolescentes</t>
  </si>
  <si>
    <t>Tasa de homicidios en niños y niñas de 0 a 5 años</t>
  </si>
  <si>
    <t>Tasa de homicidios en niños y niñas de 6 a 11 años</t>
  </si>
  <si>
    <t>Tasa de homicidios en adolescentes (12 a 17 años)</t>
  </si>
  <si>
    <t>Tasa de muertes por eventos de transporte en niños y niñas de 0 a 5 años</t>
  </si>
  <si>
    <t>Tasa de muertes por eventos de transporte en niños y niñas de 6 a 11 años</t>
  </si>
  <si>
    <t>Tasa de muertes por eventos de transporte en adolescentes (12 a 17 años)</t>
  </si>
  <si>
    <t>Tasa de suicidios en niños y niñas de 6 a 11 años</t>
  </si>
  <si>
    <t>Tasa de suicidios en niños y niñas de adolescentes (12 a 17 años)</t>
  </si>
  <si>
    <t>Tasa de violencia intrafamiliar en niños y niñas de 0 a 5 años</t>
  </si>
  <si>
    <t>Tasa de violencia intrafamiliar en niños y niñas de 6 a 11 años</t>
  </si>
  <si>
    <t>Tasa de violencia intrafamiliar en adolescentes (12 a 17 años)</t>
  </si>
  <si>
    <t>N/A</t>
  </si>
  <si>
    <t>Tasa de violencia contra adolescentes 12 a 17 años.</t>
  </si>
  <si>
    <t>Tasa de violencia contra niños y niñas de 6 a 11 años</t>
  </si>
  <si>
    <t>Tasa de violencia contra niños y niñas de primera infancia</t>
  </si>
  <si>
    <t>Porcentaje de cobertura del servicio de acueducto</t>
  </si>
  <si>
    <t>Nombre del Indicador</t>
  </si>
  <si>
    <t>Numerador</t>
  </si>
  <si>
    <t>Denominador</t>
  </si>
  <si>
    <t>Unidad de medida</t>
  </si>
  <si>
    <t>ODS</t>
  </si>
  <si>
    <t>Fuente</t>
  </si>
  <si>
    <t>COD. SUIN</t>
  </si>
  <si>
    <t>Crece en ambientes que favorecen su desarrollo</t>
  </si>
  <si>
    <t>Derecho al desarrollo integral de la primera infancia</t>
  </si>
  <si>
    <r>
      <t>Sumatoria del número de niños, niñas</t>
    </r>
    <r>
      <rPr>
        <b/>
        <sz val="11"/>
        <color rgb="FFC00000"/>
        <rFont val="Calibri"/>
        <family val="2"/>
        <scheme val="minor"/>
      </rPr>
      <t xml:space="preserve"> </t>
    </r>
    <r>
      <rPr>
        <sz val="11"/>
        <rFont val="Calibri (Cuerpo)"/>
      </rPr>
      <t>y mujeres gestantes</t>
    </r>
    <r>
      <rPr>
        <sz val="11"/>
        <color theme="1"/>
        <rFont val="Calibri"/>
        <family val="2"/>
        <scheme val="minor"/>
      </rPr>
      <t xml:space="preserve"> cargados en el SSDIPI que están recibiendo a la fecha de corte educación inicial en el marco de la Atención Integral</t>
    </r>
  </si>
  <si>
    <t>N.A.</t>
  </si>
  <si>
    <t>Número</t>
  </si>
  <si>
    <t>Niños y niñas que registran seis (6) o más atenciones cumplidas en el SSDIPI</t>
  </si>
  <si>
    <t>(No. de niños y niñas en servicios de educación inicial en el marco de la atención integral cargados en el SSDIPI</t>
  </si>
  <si>
    <t>Porcentaje</t>
  </si>
  <si>
    <t>Sí</t>
  </si>
  <si>
    <t>Participa de procesos de educación y formación integral</t>
  </si>
  <si>
    <t>Derecho 
a la educación</t>
  </si>
  <si>
    <t>número de estudiantes matriculados en transición (sin importar la edad)</t>
  </si>
  <si>
    <t>población en edad teórica de cursarlo</t>
  </si>
  <si>
    <t>Crece en entornos que promocionan sus derechos</t>
  </si>
  <si>
    <t>Derecho a la vida</t>
  </si>
  <si>
    <t>Tasa de mortalidad en menores de 1 año (por mil nacidos vivos)</t>
  </si>
  <si>
    <t>Número de defunciones en niños y niñas menores de 1 año</t>
  </si>
  <si>
    <t xml:space="preserve">Total de nacidos vivos </t>
  </si>
  <si>
    <t>Tasa por 1.000</t>
  </si>
  <si>
    <t>DANE</t>
  </si>
  <si>
    <t>Tasa de mortalidad en menores de 5 años (por mil nacidos vivos)</t>
  </si>
  <si>
    <t>Número de defunciones en niños y niñas menores de 5 años</t>
  </si>
  <si>
    <t>Vive y disfruta del nivel más alto posible de salud</t>
  </si>
  <si>
    <t>Derecho a la salud</t>
  </si>
  <si>
    <t>Número de partos institucionales</t>
  </si>
  <si>
    <t>Número total de nacidos vivos</t>
  </si>
  <si>
    <t>Número de nacidos vivos que recibieron 4 o más controles prenatales</t>
  </si>
  <si>
    <t>Número de muertes de mujeres durante el embarazo, parto o puerperio (42 días después del parto) por cualquier causa relacionada o agravada por el embarazo, parto o puerperio o su manejo, pero no por causas accidentales</t>
  </si>
  <si>
    <t>Número de muertes por IRA en menores de 5 años</t>
  </si>
  <si>
    <t>Población total menores de 5 años</t>
  </si>
  <si>
    <t>Tasa por 100.000</t>
  </si>
  <si>
    <t>Número de muertes por EDA en menores de 5 años</t>
  </si>
  <si>
    <t>Total de nacidos vivos con vacuna de BCG al nacer</t>
  </si>
  <si>
    <t>Total de niñas y niños menores de un año</t>
  </si>
  <si>
    <t>Número de niñas y niños menores de un año con terceras dosis de pentavalente</t>
  </si>
  <si>
    <t>Número de muertes por desnutrición en menores de 5 años</t>
  </si>
  <si>
    <t>Número de niñas y niños de un año con triple viral</t>
  </si>
  <si>
    <t>Total de niñas y niños de un año</t>
  </si>
  <si>
    <t>Número de niñas y niños de 0 a 5 años afiliados al SGSSS</t>
  </si>
  <si>
    <t>Total de población de 0 a 5 años (DANE)</t>
  </si>
  <si>
    <t>Construye su identidad en un marco de diversidad</t>
  </si>
  <si>
    <t>Derecho a la identidad</t>
  </si>
  <si>
    <t xml:space="preserve">Realiza prácticas de autoprotección y crece en entornos protectores </t>
  </si>
  <si>
    <t>Derechos a la protección</t>
  </si>
  <si>
    <t>NEMLDS: Número de exámenes médico legales por presunto delito sexual contra niños y niñas de 0 a 5 años</t>
  </si>
  <si>
    <t>Total de la población de niños y niñas de 0 a 5 años.</t>
  </si>
  <si>
    <t>Tasa por 100.000 habitantes</t>
  </si>
  <si>
    <t>Derecho a la integridad personal</t>
  </si>
  <si>
    <t>Número total de muertes por homicidios en niños y niñas de 0 a 5 años</t>
  </si>
  <si>
    <t xml:space="preserve">NMAT: Número de muertes de niños y niñas de 0 a 5 años por accidentes de transporte </t>
  </si>
  <si>
    <t>Número de eventos de violencia de los que son víctima niños y niñas de 0 a 5 años clasificadas por el Instituto Nacional de Medicina Legal como violencia intrafamiliar, violencia interpersonal y exámenes medicolegales por presunto delito sexual</t>
  </si>
  <si>
    <t>NVIF: Número de lesionados por violencia intrafamiliar de 0 a 5 años</t>
  </si>
  <si>
    <t>Número de niños y niñas de primera infancia víctimas del Desplazamiento Forzado incluidos en el Registro Único de Víctimas (RUV) por año.</t>
  </si>
  <si>
    <t>Total de niños, niñas víctimas incluidos en el Registro Único de Víctimas (RUV) por año</t>
  </si>
  <si>
    <t>número de estudiantes matriculados en básica primaria (sin importar la edad)</t>
  </si>
  <si>
    <t>número de estudiantes desertores en el año lectivo en básica primaria</t>
  </si>
  <si>
    <t>número de estudiantes matrícula del mismo nivel en el mismo año</t>
  </si>
  <si>
    <t>número de estudiantes que repiten un grado en básica primaria</t>
  </si>
  <si>
    <t>total de alumnos matriculados en el mismo grado</t>
  </si>
  <si>
    <t xml:space="preserve">Disfruta del nivel más alto posible de salud y cuenta con óptimas condiciones de alimentación y nutrición </t>
  </si>
  <si>
    <t>Número de niñas y niños de 6 a 11 años afiliados al SGSSS</t>
  </si>
  <si>
    <t>Total de población de 6 a 11 años (DANE)</t>
  </si>
  <si>
    <t>NEMLDS: Número de exámenes médico legales por presunto delito sexual contra niños y niñas de 6 a 11 años</t>
  </si>
  <si>
    <t>Total de la población de niños y niñas de 6 a 11 años.</t>
  </si>
  <si>
    <t>Número total de muertes por homicidios en niños y niñas de 6 a 11 años</t>
  </si>
  <si>
    <t xml:space="preserve">NMAT: Número de muertes de niños y niñas de 6 a 11 años por accidentes de transporte </t>
  </si>
  <si>
    <t>NMS: Número de muertes por suicidio de niños y niñas 6 a 11 años</t>
  </si>
  <si>
    <t>Número de eventos de violencia de los que son víctima niños y niñas de 6 a 11 años clasificadas por el Instituto Nacional de Medicina Legal como violencia intrafamiliar, violencia interpersonal y exámenes medicolegales por presunto delito sexual</t>
  </si>
  <si>
    <t>NVIF: Número de niños y niñas de 6 a 11 años, lesionados por violencia intrafamiliar</t>
  </si>
  <si>
    <t>Número de niños y niñas 6 a 11 años víctimas del Desplazamiento Forzado incluidos en el Registro Único de Víctimas (RUV) por año.</t>
  </si>
  <si>
    <t>Total de niños, niñas y adolescentes víctimas incluidos en el Registro Único de Víctimas (RUV) por año</t>
  </si>
  <si>
    <t>Realiza prácticas de autoprotección y crece en entornos protectores</t>
  </si>
  <si>
    <t>Número total de lesionados por violencia de pareja en menores de 18 años</t>
  </si>
  <si>
    <t>Total de la población menor de 18 años</t>
  </si>
  <si>
    <t>Número de adolescentes de 12 a 17 años afiliados al SGSSS</t>
  </si>
  <si>
    <t>Total de población de 12 a 17 años (DANE)</t>
  </si>
  <si>
    <t>Total de la población adolescentes (12 a 17 años)</t>
  </si>
  <si>
    <t>Número total de muertes por homicidios en adolescentes (12 a 17 años)</t>
  </si>
  <si>
    <t xml:space="preserve">NMAT: Número de muertes de adolescentes (12 a 17 años) por accidentes de transporte </t>
  </si>
  <si>
    <t>NMS: Número de muertes por suicidio de adolescentes (12 a 17 años)</t>
  </si>
  <si>
    <t>Total de la población de adolescentes (12 a 17 años)</t>
  </si>
  <si>
    <t>Número de eventos de violencia de los que son víctima de adolescentes (12 a 17 años) clasificadas por el Instituto Nacional de Medicina Legal como violencia intrafamiliar, violencia interpersonal y exámenes medicolegales por presunto delito sexual</t>
  </si>
  <si>
    <t xml:space="preserve">NVIF: Número de adolescentes (12 a 17 años) lesionados por violencia intrafamiliar </t>
  </si>
  <si>
    <t>Número de adolescentes (12 a 17 años) víctimas del Desplazamiento Forzado incluidos en el Registro Único de Víctimas (RUV) por año.</t>
  </si>
  <si>
    <t>número de estudiantes matriculados en educación media (sin importar la edad)</t>
  </si>
  <si>
    <t>número de estudiantes desertores en el año lectivo en educación media</t>
  </si>
  <si>
    <t>número de estudiantes que repiten un grado educación media</t>
  </si>
  <si>
    <t xml:space="preserve">número de estudiantes matriculados en básica secundaria (sin importar la edad)
</t>
  </si>
  <si>
    <t>número de estudiantes desertores en el año lectivo en básica secundaria</t>
  </si>
  <si>
    <t>número de estudiantes que repiten un grado básica secundaria</t>
  </si>
  <si>
    <t>Número de hijos de mujeres de 10 a 14 años</t>
  </si>
  <si>
    <t>Número de mujeres de 10 a 14 años</t>
  </si>
  <si>
    <t>Tasa</t>
  </si>
  <si>
    <t xml:space="preserve">Participa y expresa libremente sentimientos, ideas y opiniones y decide sobre todos los asuntos que le atañen </t>
  </si>
  <si>
    <t>Derecho a la participación</t>
  </si>
  <si>
    <t>Número de mesas de participación de niños, niñas y adolescentes conformadas y en operación</t>
  </si>
  <si>
    <t>Disfruta del nivel más alto posible de salud y cuenta con óptimas condiciones de alimentación y nutrición</t>
  </si>
  <si>
    <t>Calidad de agua</t>
  </si>
  <si>
    <t>Sumatoria puntajes de riesgo asignado a las características no aceptables</t>
  </si>
  <si>
    <t>Sumatoria puntajes de riesgo asignados a todas las características analizadas</t>
  </si>
  <si>
    <t>INS</t>
  </si>
  <si>
    <t>Puntaje ponderado entre 0 - 10: Se expide certificación sanitaria municipal o distrital favorable  
Puntaje ponderado entre 10.1 - 40: Se expide certificación sanitaria municipal o distrital favorable con requerimiento
Puntaje ponderado entre: 40.1 - 100:  Se expide certificación sanitaria municipal o distrital desfavorable</t>
  </si>
  <si>
    <t>Sumatoria de predios residenciales con servicio de acueducto</t>
  </si>
  <si>
    <t>Total de predios residenciales</t>
  </si>
  <si>
    <t>Columna1</t>
  </si>
  <si>
    <t>Columna2</t>
  </si>
  <si>
    <t>Columna3</t>
  </si>
  <si>
    <t>Columna4</t>
  </si>
  <si>
    <t>Porcentaje de niños y niñas de primera infancia víctimas de desplazamiento forzado del  total NNA víctimas del conflicto armado</t>
  </si>
  <si>
    <t>Unidad de Medida</t>
  </si>
  <si>
    <t>Número de niños, niñas y mujeres gestantes con educación inicial en el marco de la atención integral a la primera infancia.</t>
  </si>
  <si>
    <t>Infancia y adolescencia</t>
  </si>
  <si>
    <t>Tasa de repitencia en educación media </t>
  </si>
  <si>
    <t>Primera Infancia
Infancia
Adolescencia
juventud</t>
  </si>
  <si>
    <t>2.8</t>
  </si>
  <si>
    <t>1.1</t>
  </si>
  <si>
    <t>0.3</t>
  </si>
  <si>
    <t>2.6</t>
  </si>
  <si>
    <t>2.3</t>
  </si>
  <si>
    <t>Infancia</t>
  </si>
  <si>
    <t>Primera Infancia
Infancia
Adolescencia</t>
  </si>
  <si>
    <t>2022 - JUNIO</t>
  </si>
  <si>
    <t xml:space="preserve">Municipios y distritos con certificación sanitaria municipal con concepto favorable </t>
  </si>
  <si>
    <t>3.9 -Favorable</t>
  </si>
  <si>
    <t>5.5 -Favorable</t>
  </si>
  <si>
    <t>4.6 -Favorable</t>
  </si>
  <si>
    <t>3.6 -Favorable</t>
  </si>
  <si>
    <t>6 -Favorable</t>
  </si>
  <si>
    <t>5.8 -Favorable</t>
  </si>
  <si>
    <t>2.9 -Favorable</t>
  </si>
  <si>
    <t>18.8 -Favorable con Requerimiento</t>
  </si>
  <si>
    <t>18.3 -Favorable con Requerimiento</t>
  </si>
  <si>
    <t>6.5 -Favorable</t>
  </si>
  <si>
    <t>22.1 -Favorable con Requerimiento</t>
  </si>
  <si>
    <t>1.8 -Favorable</t>
  </si>
  <si>
    <t>24.7 -Favorable con Requerimiento</t>
  </si>
  <si>
    <t>2.1 -Favorable</t>
  </si>
  <si>
    <t>2018</t>
  </si>
  <si>
    <t>2019</t>
  </si>
  <si>
    <t>2020</t>
  </si>
  <si>
    <t>2021</t>
  </si>
  <si>
    <t>SELECCIONE MUNICIPIO</t>
  </si>
  <si>
    <t>2022 - NOV_PRELIMINAR</t>
  </si>
  <si>
    <t>2017</t>
  </si>
  <si>
    <t>2022</t>
  </si>
  <si>
    <t>(Todas)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</si>
</sst>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00"/>
    <numFmt numFmtId="166" formatCode="0.00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rgb="FFC00000"/>
      <name val="Calibri"/>
      <family val="2"/>
      <scheme val="minor"/>
    </font>
    <font>
      <sz val="11"/>
      <name val="Calibri (Cuerpo)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justify" vertical="center"/>
    </xf>
    <xf numFmtId="165" fontId="0" fillId="0" borderId="0" xfId="0" applyNumberFormat="1"/>
    <xf numFmtId="164" fontId="0" fillId="0" borderId="0" xfId="0" applyNumberFormat="1"/>
    <xf numFmtId="49" fontId="0" fillId="0" borderId="1" xfId="0" applyNumberFormat="1" applyBorder="1" applyAlignment="1">
      <alignment horizontal="justify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pivotButton="1"/>
    <xf numFmtId="0" fontId="3" fillId="0" borderId="3" xfId="1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1" xfId="0" applyFill="1" applyBorder="1" applyAlignment="1">
      <alignment horizontal="justify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justify" vertical="center" wrapText="1"/>
    </xf>
    <xf numFmtId="0" fontId="0" fillId="4" borderId="1" xfId="0" applyFill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5" xfId="0" applyBorder="1" applyAlignment="1">
      <alignment horizontal="justify" vertical="center"/>
    </xf>
    <xf numFmtId="0" fontId="0" fillId="0" borderId="7" xfId="0" applyBorder="1" applyAlignment="1">
      <alignment horizontal="justify"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9" fontId="0" fillId="0" borderId="8" xfId="2" applyFont="1" applyBorder="1" applyAlignment="1">
      <alignment horizontal="center" vertical="center" wrapText="1"/>
    </xf>
    <xf numFmtId="9" fontId="0" fillId="0" borderId="9" xfId="2" applyFon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 wrapText="1"/>
    </xf>
    <xf numFmtId="9" fontId="0" fillId="0" borderId="6" xfId="2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8" xfId="2" applyNumberFormat="1" applyFont="1" applyBorder="1" applyAlignment="1">
      <alignment horizontal="center" vertical="center" wrapText="1"/>
    </xf>
    <xf numFmtId="2" fontId="0" fillId="0" borderId="1" xfId="2" applyNumberFormat="1" applyFont="1" applyBorder="1" applyAlignment="1">
      <alignment horizontal="center" vertical="center" wrapText="1"/>
    </xf>
    <xf numFmtId="2" fontId="0" fillId="0" borderId="6" xfId="2" applyNumberFormat="1" applyFont="1" applyBorder="1" applyAlignment="1">
      <alignment horizontal="center" vertical="center" wrapText="1"/>
    </xf>
    <xf numFmtId="9" fontId="0" fillId="0" borderId="1" xfId="2" applyFont="1" applyBorder="1" applyAlignment="1">
      <alignment horizontal="justify" vertic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166" fontId="0" fillId="0" borderId="1" xfId="2" applyNumberFormat="1" applyFont="1" applyBorder="1" applyAlignment="1">
      <alignment horizontal="center" vertical="center" wrapText="1"/>
    </xf>
    <xf numFmtId="166" fontId="0" fillId="0" borderId="6" xfId="2" applyNumberFormat="1" applyFont="1" applyBorder="1" applyAlignment="1">
      <alignment horizontal="center" vertical="center" wrapText="1"/>
    </xf>
    <xf numFmtId="166" fontId="0" fillId="0" borderId="8" xfId="2" applyNumberFormat="1" applyFont="1" applyBorder="1" applyAlignment="1">
      <alignment horizontal="center" vertical="center" wrapText="1"/>
    </xf>
    <xf numFmtId="166" fontId="0" fillId="0" borderId="9" xfId="2" applyNumberFormat="1" applyFont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center" vertical="center" wrapText="1"/>
    </xf>
    <xf numFmtId="10" fontId="0" fillId="0" borderId="6" xfId="2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1" xfId="2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2" fontId="0" fillId="0" borderId="9" xfId="2" applyNumberFormat="1" applyFont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</cellXfs>
  <cellStyles count="3">
    <cellStyle name="Normal" xfId="0" builtinId="0"/>
    <cellStyle name="Normal 8" xfId="1" xr:uid="{00000000-0005-0000-0000-000001000000}"/>
    <cellStyle name="Porcentaje" xfId="2" builtinId="5"/>
  </cellStyles>
  <dxfs count="136"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00"/>
    </dxf>
    <dxf>
      <font>
        <b/>
      </font>
    </dxf>
    <dxf>
      <numFmt numFmtId="164" formatCode="0000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medium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2123463</xdr:colOff>
      <xdr:row>32</xdr:row>
      <xdr:rowOff>17477</xdr:rowOff>
    </xdr:from>
    <xdr:ext cx="4133326" cy="21721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086A269-A7B8-4459-99A7-FC9EAED59B4A}"/>
            </a:ext>
          </a:extLst>
        </xdr:cNvPr>
        <xdr:cNvSpPr txBox="1"/>
      </xdr:nvSpPr>
      <xdr:spPr>
        <a:xfrm>
          <a:off x="2123463" y="3888647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INSTITUTO NACIONAL DE MEDICINA</a:t>
          </a:r>
          <a:r>
            <a:rPr lang="es-CO" sz="1100" b="1" baseline="0"/>
            <a:t> LEGAL Y CIENCIAS FORENCES</a:t>
          </a:r>
          <a:endParaRPr lang="es-CO" sz="1100" b="1"/>
        </a:p>
      </xdr:txBody>
    </xdr:sp>
    <xdr:clientData/>
  </xdr:oneCellAnchor>
  <xdr:oneCellAnchor>
    <xdr:from>
      <xdr:col>0</xdr:col>
      <xdr:colOff>2455527</xdr:colOff>
      <xdr:row>50</xdr:row>
      <xdr:rowOff>26216</xdr:rowOff>
    </xdr:from>
    <xdr:ext cx="4133326" cy="21721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DFB05E4-09C5-440F-A46B-4ADE093A0F07}"/>
            </a:ext>
          </a:extLst>
        </xdr:cNvPr>
        <xdr:cNvSpPr txBox="1"/>
      </xdr:nvSpPr>
      <xdr:spPr>
        <a:xfrm>
          <a:off x="2455527" y="10704702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INSTITUTO NACIONAL DE SALUD</a:t>
          </a:r>
        </a:p>
      </xdr:txBody>
    </xdr:sp>
    <xdr:clientData/>
  </xdr:oneCellAnchor>
  <xdr:oneCellAnchor>
    <xdr:from>
      <xdr:col>0</xdr:col>
      <xdr:colOff>2787592</xdr:colOff>
      <xdr:row>55</xdr:row>
      <xdr:rowOff>69909</xdr:rowOff>
    </xdr:from>
    <xdr:ext cx="4133326" cy="2172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342FEFD-0E84-4460-BA3D-6AE15279454D}"/>
            </a:ext>
          </a:extLst>
        </xdr:cNvPr>
        <xdr:cNvSpPr txBox="1"/>
      </xdr:nvSpPr>
      <xdr:spPr>
        <a:xfrm>
          <a:off x="2787592" y="12006744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MINISTERIO DE EDUCACIÓN NACIONAL</a:t>
          </a:r>
        </a:p>
      </xdr:txBody>
    </xdr:sp>
    <xdr:clientData/>
  </xdr:oneCellAnchor>
  <xdr:oneCellAnchor>
    <xdr:from>
      <xdr:col>0</xdr:col>
      <xdr:colOff>2831381</xdr:colOff>
      <xdr:row>70</xdr:row>
      <xdr:rowOff>25024</xdr:rowOff>
    </xdr:from>
    <xdr:ext cx="4133326" cy="198759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D22D754F-7516-4B3E-A5A3-F5C0C508293F}"/>
            </a:ext>
          </a:extLst>
        </xdr:cNvPr>
        <xdr:cNvSpPr txBox="1"/>
      </xdr:nvSpPr>
      <xdr:spPr>
        <a:xfrm>
          <a:off x="2831381" y="14323107"/>
          <a:ext cx="4133326" cy="19875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MINISTERIO</a:t>
          </a:r>
          <a:r>
            <a:rPr lang="es-CO" sz="1100" b="1" baseline="0"/>
            <a:t> DE SALUD Y PROTECCIÓN SOCIAL</a:t>
          </a:r>
          <a:endParaRPr lang="es-CO" sz="1100" b="1"/>
        </a:p>
      </xdr:txBody>
    </xdr:sp>
    <xdr:clientData/>
  </xdr:oneCellAnchor>
  <xdr:oneCellAnchor>
    <xdr:from>
      <xdr:col>0</xdr:col>
      <xdr:colOff>2586607</xdr:colOff>
      <xdr:row>86</xdr:row>
      <xdr:rowOff>8248</xdr:rowOff>
    </xdr:from>
    <xdr:ext cx="2857500" cy="21721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14E9683-7E7B-45A0-865D-E0377EA60395}"/>
            </a:ext>
          </a:extLst>
        </xdr:cNvPr>
        <xdr:cNvSpPr txBox="1"/>
      </xdr:nvSpPr>
      <xdr:spPr>
        <a:xfrm>
          <a:off x="2586607" y="17527127"/>
          <a:ext cx="2857500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REGISTRADURÍA NACIONAL DEL ESTADO</a:t>
          </a:r>
          <a:r>
            <a:rPr lang="es-CO" sz="1100" b="1" baseline="0"/>
            <a:t> CIVIL</a:t>
          </a:r>
          <a:endParaRPr lang="es-CO" sz="1100" b="1"/>
        </a:p>
      </xdr:txBody>
    </xdr:sp>
    <xdr:clientData/>
  </xdr:oneCellAnchor>
  <xdr:oneCellAnchor>
    <xdr:from>
      <xdr:col>0</xdr:col>
      <xdr:colOff>2429312</xdr:colOff>
      <xdr:row>90</xdr:row>
      <xdr:rowOff>17314</xdr:rowOff>
    </xdr:from>
    <xdr:ext cx="4133326" cy="21721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9703E1C3-5BEC-4873-A60D-7213686F38C5}"/>
            </a:ext>
          </a:extLst>
        </xdr:cNvPr>
        <xdr:cNvSpPr txBox="1"/>
      </xdr:nvSpPr>
      <xdr:spPr>
        <a:xfrm>
          <a:off x="2429312" y="18551006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SUPERINTENDENCIA DE SERVICIOS PÚBLICOS DOMICILIARIOS</a:t>
          </a:r>
        </a:p>
      </xdr:txBody>
    </xdr:sp>
    <xdr:clientData/>
  </xdr:oneCellAnchor>
  <xdr:oneCellAnchor>
    <xdr:from>
      <xdr:col>0</xdr:col>
      <xdr:colOff>2079771</xdr:colOff>
      <xdr:row>94</xdr:row>
      <xdr:rowOff>35281</xdr:rowOff>
    </xdr:from>
    <xdr:ext cx="4133326" cy="217217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534253A3-A315-4DB5-87E4-425ECBA00301}"/>
            </a:ext>
          </a:extLst>
        </xdr:cNvPr>
        <xdr:cNvSpPr txBox="1"/>
      </xdr:nvSpPr>
      <xdr:spPr>
        <a:xfrm>
          <a:off x="2079771" y="19325631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UNIDAD</a:t>
          </a:r>
          <a:r>
            <a:rPr lang="es-CO" sz="1100" b="1" baseline="0"/>
            <a:t> ATENCIÓN Y REPARACIÓN INTEGRAL DE VÍCTIMAS</a:t>
          </a:r>
          <a:endParaRPr lang="es-CO" sz="1100" b="1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Alfredo Gutierrez " refreshedDate="45058.422251388889" createdVersion="8" refreshedVersion="6" minRefreshableVersion="3" recordCount="1643" xr:uid="{00000000-000A-0000-FFFF-FFFF03000000}">
  <cacheSource type="worksheet">
    <worksheetSource name="Tabla2"/>
  </cacheSource>
  <cacheFields count="12">
    <cacheField name="DIVIPOLA MUNICIPIO" numFmtId="0">
      <sharedItems containsSemiMixedTypes="0" containsString="0" containsNumber="1" containsInteger="1" minValue="1" maxValue="81794"/>
    </cacheField>
    <cacheField name="DEPARTAMENTO" numFmtId="0">
      <sharedItems/>
    </cacheField>
    <cacheField name="MUNICIPIO" numFmtId="0">
      <sharedItems count="1039">
        <s v="Arauca"/>
        <s v="Arauquita"/>
        <s v="Cravo Norte"/>
        <s v="Fortul"/>
        <s v="Puerto Rondón"/>
        <s v="Saravena"/>
        <s v="Tame"/>
        <s v="Dato Nacional"/>
        <s v="Dato Departamento"/>
        <s v="Tutazá" u="1"/>
        <s v="Páez" u="1"/>
        <s v="Santa Helena Del Opón" u="1"/>
        <s v="San Bernardo Del Viento" u="1"/>
        <s v="Paz De Ariporo" u="1"/>
        <s v="Firavitoba" u="1"/>
        <s v="Río Iró" u="1"/>
        <s v="San Roque" u="1"/>
        <s v="Chíquiza" u="1"/>
        <s v="Guática" u="1"/>
        <s v="Quibdó" u="1"/>
        <s v="Anorí" u="1"/>
        <s v="San Juan De Betulia" u="1"/>
        <s v="Puerto Triunfo" u="1"/>
        <s v="Curumaní" u="1"/>
        <s v="Campohermoso" u="1"/>
        <s v="Campo De La Cruz" u="1"/>
        <s v="Leticia" u="1"/>
        <s v="Malambo" u="1"/>
        <s v="La Jagua Del Pilar" u="1"/>
        <s v="La Virginia" u="1"/>
        <s v="Curillo" u="1"/>
        <s v="San Lorenzo" u="1"/>
        <s v="Cocorná" u="1"/>
        <s v="Bojacá" u="1"/>
        <s v="Chipatá" u="1"/>
        <s v="Villavicencio" u="1"/>
        <s v="Ramiriquí" u="1"/>
        <s v="Angelópolis" u="1"/>
        <s v="Concepción" u="1"/>
        <s v="Gachantivá" u="1"/>
        <s v="El Tarra" u="1"/>
        <s v="Boyacá" u="1"/>
        <s v="Linares" u="1"/>
        <s v="La Merced" u="1"/>
        <s v="Segovia" u="1"/>
        <s v="Chinavita" u="1"/>
        <s v="Ebéjico" u="1"/>
        <s v="Molagavita" u="1"/>
        <s v="Mitú" u="1"/>
        <s v="Sotaquirá" u="1"/>
        <s v="El Litoral Del San Juan" u="1"/>
        <s v="Alejandría" u="1"/>
        <s v="San Joaquín" u="1"/>
        <s v="Regidor" u="1"/>
        <s v="Aracataca" u="1"/>
        <s v="Nariño" u="1"/>
        <s v="Albania" u="1"/>
        <s v="Vetas" u="1"/>
        <s v="Puerto Asís" u="1"/>
        <s v="Achí" u="1"/>
        <s v="Tasco" u="1"/>
        <s v="Caldas" u="1"/>
        <s v="La Mesa" u="1"/>
        <s v="Salento" u="1"/>
        <s v="Pelaya" u="1"/>
        <s v="Ataco" u="1"/>
        <s v="Majagual" u="1"/>
        <s v="Coveñas" u="1"/>
        <s v="Puerto Rico" u="1"/>
        <s v="Sampués" u="1"/>
        <s v="Cucunubá" u="1"/>
        <s v="Los Palmitos" u="1"/>
        <s v="Chivor" u="1"/>
        <s v="Almaguer" u="1"/>
        <s v="El Colegio" u="1"/>
        <s v="Nechí" u="1"/>
        <s v="Zaragoza" u="1"/>
        <s v="Marmato" u="1"/>
        <s v="Colosó" u="1"/>
        <s v="Puerto Caicedo" u="1"/>
        <s v="Gutiérrez" u="1"/>
        <s v="El Retén" u="1"/>
        <s v="Albán" u="1"/>
        <s v="Tarazá" u="1"/>
        <s v="Momil" u="1"/>
        <s v="Pajarito" u="1"/>
        <s v="Papunahua" u="1"/>
        <s v="Ospina" u="1"/>
        <s v="Floresta" u="1"/>
        <s v="La Esperanza" u="1"/>
        <s v="Yotoco" u="1"/>
        <s v="Arenal" u="1"/>
        <s v="Rivera" u="1"/>
        <s v="El Espino" u="1"/>
        <s v="Santa Bárbara" u="1"/>
        <s v="Yondó" u="1"/>
        <s v="Topaipí" u="1"/>
        <s v="Medio San Juan" u="1"/>
        <s v="Mocoa" u="1"/>
        <s v="Río Quito" u="1"/>
        <s v="Guachené" u="1"/>
        <s v="Cáceres" u="1"/>
        <s v="La Chorrera" u="1"/>
        <s v="San Benito Abad" u="1"/>
        <s v="Florencia" u="1"/>
        <s v="Murillo" u="1"/>
        <s v="Puerto López" u="1"/>
        <s v="Pulí" u="1"/>
        <s v="San José Del Palmar" u="1"/>
        <s v="Arboleda" u="1"/>
        <s v="San Pelayo" u="1"/>
        <s v="Buenaventura" u="1"/>
        <s v="Florián" u="1"/>
        <s v="Caimito" u="1"/>
        <s v="Lejanías" u="1"/>
        <s v="Puerto Lleras" u="1"/>
        <s v="Puerto Colombia" u="1"/>
        <s v="San Agustín" u="1"/>
        <s v="Nemocón" u="1"/>
        <s v="Chiquinquirá" u="1"/>
        <s v="Santiago" u="1"/>
        <s v="Retiro" u="1"/>
        <s v="Santa Lucía" u="1"/>
        <s v="Roberto Payán" u="1"/>
        <s v="Zipaquirá" u="1"/>
        <s v="La Peña" u="1"/>
        <s v="Anzoátegui" u="1"/>
        <s v="Sutamarchán" u="1"/>
        <s v="Venadillo" u="1"/>
        <s v="El Peñol" u="1"/>
        <s v="Riofrío" u="1"/>
        <s v="Gámeza" u="1"/>
        <s v="Mongua" u="1"/>
        <s v="Astrea" u="1"/>
        <s v="Apartadó" u="1"/>
        <s v="Guateque" u="1"/>
        <s v="Hato" u="1"/>
        <s v="Belén" u="1"/>
        <s v="Maicao" u="1"/>
        <s v="San José" u="1"/>
        <s v="Saladoblanco" u="1"/>
        <s v="Villavieja" u="1"/>
        <s v="Nilo" u="1"/>
        <s v="Barrancabermeja" u="1"/>
        <s v="Ciudad Bolívar" u="1"/>
        <s v="Santa Rosa Del Sur" u="1"/>
        <s v="El Carmen" u="1"/>
        <s v="Guaca" u="1"/>
        <s v="Gachetá" u="1"/>
        <s v="Ipiales" u="1"/>
        <s v="Casabianca" u="1"/>
        <s v="San José De Pare" u="1"/>
        <s v="Ituango" u="1"/>
        <s v="Villa Del Rosario" u="1"/>
        <s v="Santacruz" u="1"/>
        <s v="Gachalá" u="1"/>
        <s v="Susacón" u="1"/>
        <s v="Tibasosa" u="1"/>
        <s v="Nóvita" u="1"/>
        <s v="Charalá" u="1"/>
        <s v="San Pedro" u="1"/>
        <s v="Vijes" u="1"/>
        <s v="Palermo" u="1"/>
        <s v="Sáchica" u="1"/>
        <s v="Espinal" u="1"/>
        <s v="Hatonuevo" u="1"/>
        <s v="Pauna" u="1"/>
        <s v="Suárez" u="1"/>
        <s v="Victoria" u="1"/>
        <s v="Duitama" u="1"/>
        <s v="Recetor" u="1"/>
        <s v="Pueblo Bello" u="1"/>
        <s v="Pacho" u="1"/>
        <s v="Riohacha" u="1"/>
        <s v="Villapinzón" u="1"/>
        <s v="Gama" u="1"/>
        <s v="La Victoria" u="1"/>
        <s v="Pacoa" u="1"/>
        <s v="Fosca" u="1"/>
        <s v="Capitanejo" u="1"/>
        <s v="Copacabana" u="1"/>
        <s v="Paime" u="1"/>
        <s v="Bello" u="1"/>
        <s v="Líbano" u="1"/>
        <s v="Los Patios" u="1"/>
        <s v="Anapoima" u="1"/>
        <s v="Buenavista" u="1"/>
        <s v="Labateca" u="1"/>
        <s v="Motavita" u="1"/>
        <s v="Cañasgordas" u="1"/>
        <s v="Sevilla" u="1"/>
        <s v="Machetá" u="1"/>
        <s v="Montería" u="1"/>
        <s v="Susa" u="1"/>
        <s v="Oiba" u="1"/>
        <s v="Patía" u="1"/>
        <s v="Cabrera" u="1"/>
        <s v="Gómez Plata" u="1"/>
        <s v="Piedras" u="1"/>
        <s v="Algarrobo" u="1"/>
        <s v="Bajo Baudó" u="1"/>
        <s v="Puerto Boyacá" u="1"/>
        <s v="Caracolí" u="1"/>
        <s v="Candelaria" u="1"/>
        <s v="Aratoca" u="1"/>
        <s v="Vigía Del Fuerte" u="1"/>
        <s v="El Calvario" u="1"/>
        <s v="El Retorno" u="1"/>
        <s v="Castilla La Nueva" u="1"/>
        <s v="Belén De Los Andaquíes" u="1"/>
        <s v="Lloró" u="1"/>
        <s v="Piamonte" u="1"/>
        <s v="Facatativá" u="1"/>
        <s v="Toca" u="1"/>
        <s v="Chimá" u="1"/>
        <s v="San Luis De Palenque" u="1"/>
        <s v="Zetaquira" u="1"/>
        <s v="El Carmen De Chucuri" u="1"/>
        <s v="Cogua" u="1"/>
        <s v="Santa Rosa De Cabal" u="1"/>
        <s v="Paipa" u="1"/>
        <s v="Altamira" u="1"/>
        <s v="Santa Rosa De Osos" u="1"/>
        <s v="Tona" u="1"/>
        <s v="Samacá" u="1"/>
        <s v="Ocamonte" u="1"/>
        <s v="Margarita" u="1"/>
        <s v="Honda" u="1"/>
        <s v="Soplaviento" u="1"/>
        <s v="Alvarado" u="1"/>
        <s v="Prado" u="1"/>
        <s v="Solita" u="1"/>
        <s v="Jenesano" u="1"/>
        <s v="Chivatá" u="1"/>
        <s v="San Sebastián De Mariquita" u="1"/>
        <s v="Tota" u="1"/>
        <s v="San Vicente Ferrer" u="1"/>
        <s v="Amagá" u="1"/>
        <s v="Aipe" u="1"/>
        <s v="Buesaco" u="1"/>
        <s v="Medellín" u="1"/>
        <s v="Unguía" u="1"/>
        <s v="Villarrica" u="1"/>
        <s v="Zapatoca" u="1"/>
        <s v="Planeta Rica" u="1"/>
        <s v="El Copey" u="1"/>
        <s v="El Guacamayo" u="1"/>
        <s v="Orito" u="1"/>
        <s v="Tabio" u="1"/>
        <s v="Cubará" u="1"/>
        <s v="María La Baja" u="1"/>
        <s v="Fusagasugá" u="1"/>
        <s v="Valle De San Juan" u="1"/>
        <s v="San Bernardo" u="1"/>
        <s v="Chima" u="1"/>
        <s v="Tangua" u="1"/>
        <s v="Piojó" u="1"/>
        <s v="San Diego" u="1"/>
        <s v="Toledo" u="1"/>
        <s v="Guaranda" u="1"/>
        <s v="Remedios" u="1"/>
        <s v="Itagüí" u="1"/>
        <s v="Caparrapí" u="1"/>
        <s v="Neira" u="1"/>
        <s v="Gámbita" u="1"/>
        <s v="San Benito" u="1"/>
        <s v="Coromoro" u="1"/>
        <s v="Zambrano" u="1"/>
        <s v="Moniquirá" u="1"/>
        <s v="Barranca De Upía" u="1"/>
        <s v="Herveo" u="1"/>
        <s v="Plato" u="1"/>
        <s v="Garagoa" u="1"/>
        <s v="Yarumal" u="1"/>
        <s v="Pivijay" u="1"/>
        <s v="Junín" u="1"/>
        <s v="Úmbita" u="1"/>
        <s v="Magangué" u="1"/>
        <s v="Tenjo" u="1"/>
        <s v="Carurú" u="1"/>
        <s v="Mapiripana" u="1"/>
        <s v="Jesús María" u="1"/>
        <s v="Yolombó" u="1"/>
        <s v="Iza" u="1"/>
        <s v="Cartagena Del Chairá" u="1"/>
        <s v="Páramo" u="1"/>
        <s v="San Francisco" u="1"/>
        <s v="Cerrito" u="1"/>
        <s v="Arcabuco" u="1"/>
        <s v="Ubaque" u="1"/>
        <s v="Elías" u="1"/>
        <s v="Soatá" u="1"/>
        <s v="Zapayán" u="1"/>
        <s v="Circasia" u="1"/>
        <s v="Nátaga" u="1"/>
        <s v="El Paso" u="1"/>
        <s v="Santa Rosa" u="1"/>
        <s v="San Carlos" u="1"/>
        <s v="Chivolo" u="1"/>
        <s v="Tauramena" u="1"/>
        <s v="San Pedro De Urabá" u="1"/>
        <s v="La Estrella" u="1"/>
        <s v="Dagua" u="1"/>
        <s v="Quipile" u="1"/>
        <s v="Togüí" u="1"/>
        <s v="Saldaña" u="1"/>
        <s v="La Jagua De Ibirico" u="1"/>
        <s v="Cabuyaro" u="1"/>
        <s v="San Antonio" u="1"/>
        <s v="Pinchote" u="1"/>
        <s v="Nocaima" u="1"/>
        <s v="Chaparral" u="1"/>
        <s v="Magüí" u="1"/>
        <s v="Ocaña" u="1"/>
        <s v="El Carmen De Bolívar" u="1"/>
        <s v="Sutatenza" u="1"/>
        <s v="Puerto Nare" u="1"/>
        <s v="Taminango" u="1"/>
        <s v="San José Del Guaviare" u="1"/>
        <s v="Ancuya" u="1"/>
        <s v="El Santuario" u="1"/>
        <s v="Tuluá" u="1"/>
        <s v="Santa Marta" u="1"/>
        <s v="Becerril" u="1"/>
        <s v="Bogotá. D.C." u="1"/>
        <s v="Boavita" u="1"/>
        <s v="Rionegro" u="1"/>
        <s v="Teorama" u="1"/>
        <s v="Ciénaga De Oro" u="1"/>
        <s v="Tipacoque" u="1"/>
        <s v="Caucasia" u="1"/>
        <s v="Sibundoy" u="1"/>
        <s v="Titiribí" u="1"/>
        <s v="Vianí" u="1"/>
        <s v="San Cristóbal" u="1"/>
        <s v="Sardinata" u="1"/>
        <s v="Jardín" u="1"/>
        <s v="El Bagre" u="1"/>
        <s v="Santa María" u="1"/>
        <s v="Cácota" u="1"/>
        <s v="Contratación" u="1"/>
        <s v="Morichal" u="1"/>
        <s v="La Ceja" u="1"/>
        <s v="Madrid" u="1"/>
        <s v="Pore" u="1"/>
        <s v="El Molino" u="1"/>
        <s v="Sabanalarga" u="1"/>
        <s v="La Capilla" u="1"/>
        <s v="Tello" u="1"/>
        <s v="Sandoná" u="1"/>
        <s v="El Tablón De Gómez" u="1"/>
        <s v="Santo Domingo" u="1"/>
        <s v="Altos Del Rosario" u="1"/>
        <s v="Francisco Pizarro" u="1"/>
        <s v="Viotá" u="1"/>
        <s v="Granada" u="1"/>
        <s v="Tocaima" u="1"/>
        <s v="Norcasia" u="1"/>
        <s v="Villa Caro" u="1"/>
        <s v="El Dorado" u="1"/>
        <s v="Manatí" u="1"/>
        <s v="Isnos" u="1"/>
        <s v="Valencia" u="1"/>
        <s v="Girardota" u="1"/>
        <s v="Montelíbano" u="1"/>
        <s v="Puerto Gaitán" u="1"/>
        <s v="Girardot" u="1"/>
        <s v="Cuítiva" u="1"/>
        <s v="Sopó" u="1"/>
        <s v="Cisneros" u="1"/>
        <s v="Cajicá" u="1"/>
        <s v="Piendamó - Tunía" u="1"/>
        <s v="El Rosal" u="1"/>
        <s v="Roncesvalles" u="1"/>
        <s v="San Mateo" u="1"/>
        <s v="San Felipe" u="1"/>
        <s v="Tausa" u="1"/>
        <s v="Barrancas" u="1"/>
        <s v="Santa Bárbara De Pinto" u="1"/>
        <s v="Génova" u="1"/>
        <s v="Socotá" u="1"/>
        <s v="San Antero" u="1"/>
        <s v="Carmen De Carupa" u="1"/>
        <s v="Leiva" u="1"/>
        <s v="Mutatá" u="1"/>
        <s v="Moñitos" u="1"/>
        <s v="Tarapacá" u="1"/>
        <s v="El Banco" u="1"/>
        <s v="El Cerrito" u="1"/>
        <s v="Taraira" u="1"/>
        <s v="Santana" u="1"/>
        <s v="Tinjacá" u="1"/>
        <s v="Arbeláez" u="1"/>
        <s v="San Luis De Gaceno" u="1"/>
        <s v="Bojayá" u="1"/>
        <s v="La Cumbre" u="1"/>
        <s v="San Gil" u="1"/>
        <s v="San Fernando" u="1"/>
        <s v="Bituima" u="1"/>
        <s v="Condoto" u="1"/>
        <s v="Sibaté" u="1"/>
        <s v="Cumaribo" u="1"/>
        <s v="Santuario" u="1"/>
        <s v="Providencia" u="1"/>
        <s v="Aquitania" u="1"/>
        <s v="Galapa" u="1"/>
        <s v="Puerto Arica" u="1"/>
        <s v="Neiva" u="1"/>
        <s v="Sapuyes" u="1"/>
        <s v="La Belleza" u="1"/>
        <s v="Trinidad" u="1"/>
        <s v="Carmen De Apicalá" u="1"/>
        <s v="Funza" u="1"/>
        <s v="Cerro De San Antonio" u="1"/>
        <s v="Luruaco" u="1"/>
        <s v="Busbanzá" u="1"/>
        <s v="Jamundí" u="1"/>
        <s v="San Jerónimo" u="1"/>
        <s v="Samaná" u="1"/>
        <s v="Apulo" u="1"/>
        <s v="Buriticá" u="1"/>
        <s v="Cajibío" u="1"/>
        <s v="Filadelfia" u="1"/>
        <s v="Morroa" u="1"/>
        <s v="Sasaima" u="1"/>
        <s v="Amalfi" u="1"/>
        <s v="Gualmatán" u="1"/>
        <s v="Cali" u="1"/>
        <s v="Paicol" u="1"/>
        <s v="Uramita" u="1"/>
        <s v="Viracachá" u="1"/>
        <s v="Chachagüí" u="1"/>
        <s v="Tadó" u="1"/>
        <s v="El Playón" u="1"/>
        <s v="Subachoque" u="1"/>
        <s v="Anzá" u="1"/>
        <s v="Alto Baudó" u="1"/>
        <s v="Supatá" u="1"/>
        <s v="Suratá" u="1"/>
        <s v="Contadero" u="1"/>
        <s v="Oicatá" u="1"/>
        <s v="Cereté" u="1"/>
        <s v="Une" u="1"/>
        <s v="La Paz" u="1"/>
        <s v="Puerto Leguízamo" u="1"/>
        <s v="Güicán De La Sierra" u="1"/>
        <s v="Sativanorte" u="1"/>
        <s v="Clemencia" u="1"/>
        <s v="Simacota" u="1"/>
        <s v="El Doncello" u="1"/>
        <s v="Lorica" u="1"/>
        <s v="Cáchira" u="1"/>
        <s v="Urumita" u="1"/>
        <s v="Colón" u="1"/>
        <s v="La Guadalupe" u="1"/>
        <s v="Tuchín" u="1"/>
        <s v="Unión Panamericana" u="1"/>
        <s v="Peque" u="1"/>
        <s v="Vergara" u="1"/>
        <s v="Risaralda" u="1"/>
        <s v="Remolino" u="1"/>
        <s v="San Juanito" u="1"/>
        <s v="Guatapé" u="1"/>
        <s v="Ulloa" u="1"/>
        <s v="Lérida" u="1"/>
        <s v="Río De Oro" u="1"/>
        <s v="Andalucía" u="1"/>
        <s v="San Jacinto" u="1"/>
        <s v="Guacamayas" u="1"/>
        <s v="Galán" u="1"/>
        <s v="Curití" u="1"/>
        <s v="Ábrego" u="1"/>
        <s v="Nuquí" u="1"/>
        <s v="El Tambo" u="1"/>
        <s v="La Macarena" u="1"/>
        <s v="Pueblo Rico" u="1"/>
        <s v="Carcasí" u="1"/>
        <s v="Juradó" u="1"/>
        <s v="Pereira" u="1"/>
        <s v="Tibirita" u="1"/>
        <s v="Samaniego" u="1"/>
        <s v="La Celia" u="1"/>
        <s v="Cumaral" u="1"/>
        <s v="Guavatá" u="1"/>
        <s v="La Vega" u="1"/>
        <s v="San José De La Montaña" u="1"/>
        <s v="Mapiripán" u="1"/>
        <s v="Milán" u="1"/>
        <s v="Aguachica" u="1"/>
        <s v="Campoalegre" u="1"/>
        <s v="San Sebastián" u="1"/>
        <s v="Bagadó" u="1"/>
        <s v="La Calera" u="1"/>
        <s v="San Juan Nepomuceno" u="1"/>
        <s v="Ambalema" u="1"/>
        <s v="Palmar" u="1"/>
        <s v="El Guamo" u="1"/>
        <s v="Guatavita" u="1"/>
        <s v="Ráquira" u="1"/>
        <s v="Iles" u="1"/>
        <s v="Calamar" u="1"/>
        <s v="San Juan Del Cesar" u="1"/>
        <s v="Barbacoas" u="1"/>
        <s v="Murindó" u="1"/>
        <s v="Inzá" u="1"/>
        <s v="Betulia" u="1"/>
        <s v="Agua De Dios" u="1"/>
        <s v="La Llanada" u="1"/>
        <s v="Chita" u="1"/>
        <s v="Fresno" u="1"/>
        <s v="Marulanda" u="1"/>
        <s v="Guapotá" u="1"/>
        <s v="San Andrés De Sotavento" u="1"/>
        <s v="El Encanto" u="1"/>
        <s v="Peñol" u="1"/>
        <s v="Toribío" u="1"/>
        <s v="Cumbal" u="1"/>
        <s v="Carepa" u="1"/>
        <s v="Turbaná" u="1"/>
        <s v="Yavaraté" u="1"/>
        <s v="Manzanares" u="1"/>
        <s v="Yumbo" u="1"/>
        <s v="San Carlos De Guaroa" u="1"/>
        <s v="Dabeiba" u="1"/>
        <s v="Támara" u="1"/>
        <s v="San José De Uré" u="1"/>
        <s v="Tiquisio" u="1"/>
        <s v="Rosas" u="1"/>
        <s v="Chaguaní" u="1"/>
        <s v="San Zenón" u="1"/>
        <s v="San Luis De Sincé" u="1"/>
        <s v="Palocabildo" u="1"/>
        <s v="Fúquene" u="1"/>
        <s v="Belalcázar" u="1"/>
        <s v="Santander De Quilichao" u="1"/>
        <s v="Consacá" u="1"/>
        <s v="Mogotes" u="1"/>
        <s v="San Jacinto Del Cauca" u="1"/>
        <s v="Tarqui" u="1"/>
        <s v="Ovejas" u="1"/>
        <s v="El Carmen De Viboral" u="1"/>
        <s v="Pijiño Del Carmen" u="1"/>
        <s v="Onzaga" u="1"/>
        <s v="La Apartada" u="1"/>
        <s v="Agrado" u="1"/>
        <s v="Sabana De Torres" u="1"/>
        <s v="Marsella" u="1"/>
        <s v="Villahermosa" u="1"/>
        <s v="Belén De Umbría" u="1"/>
        <s v="Tocancipá" u="1"/>
        <s v="Corinto" u="1"/>
        <s v="El Peñón" u="1"/>
        <s v="Barranco De Loba" u="1"/>
        <s v="Palmar De Varela" u="1"/>
        <s v="Sabanagrande" u="1"/>
        <s v="Túquerres" u="1"/>
        <s v="Pamplona" u="1"/>
        <s v="Ansermanuevo" u="1"/>
        <s v="Jambaló" u="1"/>
        <s v="Guayabetal" u="1"/>
        <s v="Barrancominas" u="1"/>
        <s v="El Carmen De Atrato" u="1"/>
        <s v="Pradera" u="1"/>
        <s v="Macanal" u="1"/>
        <s v="Chalán" u="1"/>
        <s v="Puerto Tejada" u="1"/>
        <s v="Silvania" u="1"/>
        <s v="Maripí" u="1"/>
        <s v="Útica" u="1"/>
        <s v="Entrerríos" u="1"/>
        <s v="Guayatá" u="1"/>
        <s v="Pueblorrico" u="1"/>
        <s v="Herrán" u="1"/>
        <s v="Corozal" u="1"/>
        <s v="Los Córdobas" u="1"/>
        <s v="Los Andes" u="1"/>
        <s v="Santo Tomás" u="1"/>
        <s v="Valledupar" u="1"/>
        <s v="Filandia" u="1"/>
        <s v="Villamaría" u="1"/>
        <s v="Bucaramanga" u="1"/>
        <s v="Chitaraque" u="1"/>
        <s v="Calima" u="1"/>
        <s v="Pamplonita" u="1"/>
        <s v="Armero" u="1"/>
        <s v="Uribe" u="1"/>
        <s v="Tenza" u="1"/>
        <s v="Maceo" u="1"/>
        <s v="Quinchía" u="1"/>
        <s v="Puracé" u="1"/>
        <s v="Palestina" u="1"/>
        <s v="Puerres" u="1"/>
        <s v="Chigorodó" u="1"/>
        <s v="Marinilla" u="1"/>
        <s v="Hobo" u="1"/>
        <s v="Liborina" u="1"/>
        <s v="Beltrán" u="1"/>
        <s v="Pensilvania" u="1"/>
        <s v="Montenegro" u="1"/>
        <s v="El Roble" u="1"/>
        <s v="Tarso" u="1"/>
        <s v="Pasto" u="1"/>
        <s v="Fundación" u="1"/>
        <s v="Mallama" u="1"/>
        <s v="Tenerife" u="1"/>
        <s v="Montecristo" u="1"/>
        <s v="El Zulia" u="1"/>
        <s v="Bucarasica" u="1"/>
        <s v="Jordán" u="1"/>
        <s v="Cartagena De Indias" u="1"/>
        <s v="San Alberto" u="1"/>
        <s v="Berbeo" u="1"/>
        <s v="La Plata" u="1"/>
        <s v="Valdivia" u="1"/>
        <s v="Puerto Berrío" u="1"/>
        <s v="Pueblo Nuevo" u="1"/>
        <s v="El Piñón" u="1"/>
        <s v="Garzón" u="1"/>
        <s v="Belmira" u="1"/>
        <s v="Uribia" u="1"/>
        <s v="La Tebaida" u="1"/>
        <s v="La Playa" u="1"/>
        <s v="Mistrató" u="1"/>
        <s v="Ponedera" u="1"/>
        <s v="Suan" u="1"/>
        <s v="Tibú" u="1"/>
        <s v="El Dovio" u="1"/>
        <s v="Sotará Paispamba" u="1"/>
        <s v="Ventaquemada" u="1"/>
        <s v="Heliconia" u="1"/>
        <s v="Santa Rosalía" u="1"/>
        <s v="Cota" u="1"/>
        <s v="San Rafael" u="1"/>
        <s v="El Paujíl" u="1"/>
        <s v="Cubarral" u="1"/>
        <s v="Muzo" u="1"/>
        <s v="Chiscas" u="1"/>
        <s v="Villanueva" u="1"/>
        <s v="Cepitá" u="1"/>
        <s v="Nuevo Colón" u="1"/>
        <s v="Bahía Solano" u="1"/>
        <s v="Cachipay" u="1"/>
        <s v="Simití" u="1"/>
        <s v="Guachetá" u="1"/>
        <s v="González" u="1"/>
        <s v="San Luis" u="1"/>
        <s v="Mahates" u="1"/>
        <s v="Villeta" u="1"/>
        <s v="Florida" u="1"/>
        <s v="San Miguel De Sema" u="1"/>
        <s v="Ortega" u="1"/>
        <s v="Santiago De Tolú" u="1"/>
        <s v="Vegachí" u="1"/>
        <s v="Guaduas" u="1"/>
        <s v="Medina" u="1"/>
        <s v="Cucaita" u="1"/>
        <s v="Talaigua Nuevo" u="1"/>
        <s v="Istmina" u="1"/>
        <s v="Cicuco" u="1"/>
        <s v="California" u="1"/>
        <s v="Santa Catalina" u="1"/>
        <s v="Chinú" u="1"/>
        <s v="Purísima De La Concepción" u="1"/>
        <s v="Frontino" u="1"/>
        <s v="Aguada" u="1"/>
        <s v="Hatillo De Loba" u="1"/>
        <s v="Supía" u="1"/>
        <s v="Río Viejo" u="1"/>
        <s v="Íquira" u="1"/>
        <s v="Argelia" u="1"/>
        <s v="Puerto Escondido" u="1"/>
        <s v="San Cayetano" u="1"/>
        <s v="Salamina" u="1"/>
        <s v="Popayán" u="1"/>
        <s v="Aranzazu" u="1"/>
        <s v="Somondoco" u="1"/>
        <s v="Yacuanquer" u="1"/>
        <s v="Confines" u="1"/>
        <s v="Villa Rica" u="1"/>
        <s v="Chimichagua" u="1"/>
        <s v="San Pedro De Los Milagros" u="1"/>
        <s v="Quebradanegra" u="1"/>
        <s v="Cómbita" u="1"/>
        <s v="Orocué" u="1"/>
        <s v="Puerto Guzmán" u="1"/>
        <s v="Abriaquí" u="1"/>
        <s v="San Calixto" u="1"/>
        <s v="La Pedrera" u="1"/>
        <s v="Guasca" u="1"/>
        <s v="Pedraza" u="1"/>
        <s v="Guachucal" u="1"/>
        <s v="Barranquilla" u="1"/>
        <s v="Charta" u="1"/>
        <s v="Encino" u="1"/>
        <s v="Yaguará" u="1"/>
        <s v="Convención" u="1"/>
        <s v="Almeida" u="1"/>
        <s v="Landázuri" u="1"/>
        <s v="Polonuevo" u="1"/>
        <s v="Arboledas" u="1"/>
        <s v="Pana Pana" u="1"/>
        <s v="Puerto Carreño" u="1"/>
        <s v="Paratebueno" u="1"/>
        <s v="Maní" u="1"/>
        <s v="La Sierra" u="1"/>
        <s v="Cantagallo" u="1"/>
        <s v="Padilla" u="1"/>
        <s v="Toro" u="1"/>
        <s v="Soracá" u="1"/>
        <s v="Santa Fé De Antioquia" u="1"/>
        <s v="Armenia" u="1"/>
        <s v="Barichara" u="1"/>
        <s v="Marquetalia" u="1"/>
        <s v="Roldanillo" u="1"/>
        <s v="La Florida" u="1"/>
        <s v="Carmen Del Darién" u="1"/>
        <s v="Guamo" u="1"/>
        <s v="La Gloria" u="1"/>
        <s v="Policarpa" u="1"/>
        <s v="La Primavera" u="1"/>
        <s v="Sipí" u="1"/>
        <s v="Guapi" u="1"/>
        <s v="Chinácota" u="1"/>
        <s v="El Rosario" u="1"/>
        <s v="San Juan De Rioseco" u="1"/>
        <s v="Urrao" u="1"/>
        <s v="Medio Atrato" u="1"/>
        <s v="Sabaneta" u="1"/>
        <s v="Puerto Nariño" u="1"/>
        <s v="San Pedro De Cartago" u="1"/>
        <s v="Suaita" u="1"/>
        <s v="Santa Ana" u="1"/>
        <s v="San José De Toluviejo" u="1"/>
        <s v="Olaya" u="1"/>
        <s v="Planadas" u="1"/>
        <s v="Bochalema" u="1"/>
        <s v="Rovira" u="1"/>
        <s v="Ciénaga" u="1"/>
        <s v="Galeras" u="1"/>
        <s v="Zona Bananera" u="1"/>
        <s v="Tuta" u="1"/>
        <s v="Guataquí" u="1"/>
        <s v="Pupiales" u="1"/>
        <s v="Totoró" u="1"/>
        <s v="Puerto Santander" u="1"/>
        <s v="Palmira" u="1"/>
        <s v="Cajamarca" u="1"/>
        <s v="San Martín De Loba" u="1"/>
        <s v="Mosquera" u="1"/>
        <s v="Gramalote" u="1"/>
        <s v="La Salina" u="1"/>
        <s v="San Vicente De Chucurí" u="1"/>
        <s v="Usiacurí" u="1"/>
        <s v="Cáqueza" u="1"/>
        <s v="Puerto Parra" u="1"/>
        <s v="San José De Miranda" u="1"/>
        <s v="Sora" u="1"/>
        <s v="Choachí" u="1"/>
        <s v="Palmito" u="1"/>
        <s v="Riosucio" u="1"/>
        <s v="Anserma" u="1"/>
        <s v="Andes" u="1"/>
        <s v="Norosí" u="1"/>
        <s v="Coyaima" u="1"/>
        <s v="Restrepo" u="1"/>
        <s v="Támesis" u="1"/>
        <s v="San Miguel" u="1"/>
        <s v="Melgar" u="1"/>
        <s v="Chipaque" u="1"/>
        <s v="Angostura" u="1"/>
        <s v="Sahagún" u="1"/>
        <s v="Pachavita" u="1"/>
        <s v="Algeciras" u="1"/>
        <s v="San Andrés De Cuerquía" u="1"/>
        <s v="Enciso" u="1"/>
        <s v="Nobsa" u="1"/>
        <s v="Caloto" u="1"/>
        <s v="Rioblanco" u="1"/>
        <s v="La Montañita" u="1"/>
        <s v="Potosí" u="1"/>
        <s v="Arroyohondo" u="1"/>
        <s v="Puebloviejo" u="1"/>
        <s v="El Cantón Del San Pablo" u="1"/>
        <s v="Calarcá" u="1"/>
        <s v="Imués" u="1"/>
        <s v="Tópaga" u="1"/>
        <s v="Vélez" u="1"/>
        <s v="Tibacuy" u="1"/>
        <s v="Guaitarilla" u="1"/>
        <s v="San Eduardo" u="1"/>
        <s v="Ginebra" u="1"/>
        <s v="San Andrés" u="1"/>
        <s v="Chinchiná" u="1"/>
        <s v="Jericó" u="1"/>
        <s v="El Águila" u="1"/>
        <s v="Suesca" u="1"/>
        <s v="Pisba" u="1"/>
        <s v="Villa De San Diego De Ubaté" u="1"/>
        <s v="Inírida" u="1"/>
        <s v="Zipacón" u="1"/>
        <s v="La Dorada" u="1"/>
        <s v="Panqueba" u="1"/>
        <s v="Yalí" u="1"/>
        <s v="Paya" u="1"/>
        <s v="Guarne" u="1"/>
        <s v="Hacarí" u="1"/>
        <s v="Málaga" u="1"/>
        <s v="Ciénega" u="1"/>
        <s v="Cotorra" u="1"/>
        <s v="Puerto Libertador" u="1"/>
        <s v="Valle Del Guamuez" u="1"/>
        <s v="Tena" u="1"/>
        <s v="Solano" u="1"/>
        <s v="Mesetas" u="1"/>
        <s v="Purificación" u="1"/>
        <s v="Hispania" u="1"/>
        <s v="Macaravita" u="1"/>
        <s v="Chitagá" u="1"/>
        <s v="Covarachía" u="1"/>
        <s v="Viterbo" u="1"/>
        <s v="Nunchía" u="1"/>
        <s v="Quetame" u="1"/>
        <s v="Quípama" u="1"/>
        <s v="Miraflores" u="1"/>
        <s v="Vistahermosa" u="1"/>
        <s v="Fuente De Oro" u="1"/>
        <s v="La Unión" u="1"/>
        <s v="Sucre" u="1"/>
        <s v="Palmas Del Socorro" u="1"/>
        <s v="Ibagué" u="1"/>
        <s v="San José Del Fragua" u="1"/>
        <s v="Timbío" u="1"/>
        <s v="Salazar" u="1"/>
        <s v="Obando" u="1"/>
        <s v="Fredonia" u="1"/>
        <s v="Bugalagrande" u="1"/>
        <s v="Salgar" u="1"/>
        <s v="San Vicente Del Caguán" u="1"/>
        <s v="Gigante" u="1"/>
        <s v="Caramanta" u="1"/>
        <s v="Cuaspud Carlosama" u="1"/>
        <s v="San Onofre" u="1"/>
        <s v="Puerto Concordia" u="1"/>
        <s v="Aguadas" u="1"/>
        <s v="Sabanas De San Ángel" u="1"/>
        <s v="Sopetrán" u="1"/>
        <s v="Montebello" u="1"/>
        <s v="Canalete" u="1"/>
        <s v="Pesca" u="1"/>
        <s v="Piedecuesta" u="1"/>
        <s v="San Juan De Arama" u="1"/>
        <s v="Mirití - Paraná" u="1"/>
        <s v="Yacopí" u="1"/>
        <s v="La Palma" u="1"/>
        <s v="Hato Corozal" u="1"/>
        <s v="Puente Nacional" u="1"/>
        <s v="El Charco" u="1"/>
        <s v="San Pablo" u="1"/>
        <s v="Santa Cruz De Mompox" u="1"/>
        <s v="Durania" u="1"/>
        <s v="Versalles" u="1"/>
        <s v="Olaya Herrera" u="1"/>
        <s v="Pasca" u="1"/>
        <s v="Chámeza" u="1"/>
        <s v="Gachancipá" u="1"/>
        <s v="Nimaima" u="1"/>
        <s v="Tamalameque" u="1"/>
        <s v="San Sebastián De Buenavista" u="1"/>
        <s v="Matanza" u="1"/>
        <s v="La Uvita" u="1"/>
        <s v="Abejorral" u="1"/>
        <s v="Mercaderes" u="1"/>
        <s v="Manta" u="1"/>
        <s v="Baranoa" u="1"/>
        <s v="Fonseca" u="1"/>
        <s v="Natagaima" u="1"/>
        <s v="Cartago" u="1"/>
        <s v="Ragonvalia" u="1"/>
        <s v="Envigado" u="1"/>
        <s v="Villa De Leyva" u="1"/>
        <s v="Ubalá" u="1"/>
        <s v="Labranzagrande" u="1"/>
        <s v="Quimbaya" u="1"/>
        <s v="Soacha" u="1"/>
        <s v="Teruel" u="1"/>
        <s v="Barbosa" u="1"/>
        <s v="Turbaco" u="1"/>
        <s v="Guamal" u="1"/>
        <s v="Lenguazaque" u="1"/>
        <s v="Guayabal De Síquima" u="1"/>
        <s v="Santa Sofía" u="1"/>
        <s v="Lourdes" u="1"/>
        <s v="Balboa" u="1"/>
        <s v="Tibaná" u="1"/>
        <s v="Simijaca" u="1"/>
        <s v="Cucutilla" u="1"/>
        <s v="Anolaima" u="1"/>
        <s v="Puerto Wilches" u="1"/>
        <s v="Betania" u="1"/>
        <s v="San Marcos" u="1"/>
        <s v="Cumbitara" u="1"/>
        <s v="Santa Isabel" u="1"/>
        <s v="Timaná" u="1"/>
        <s v="Tubará" u="1"/>
        <s v="Tununguá" u="1"/>
        <s v="Falan" u="1"/>
        <s v="Caicedo" u="1"/>
        <s v="Icononzo" u="1"/>
        <s v="Dosquebradas" u="1"/>
        <s v="El Cocuy" u="1"/>
        <s v="Campamento" u="1"/>
        <s v="Jerusalén" u="1"/>
        <s v="Lebrija" u="1"/>
        <s v="Donmatías" u="1"/>
        <s v="Guacarí" u="1"/>
        <s v="Sesquilé" u="1"/>
        <s v="Floridablanca" u="1"/>
        <s v="Valle De San José" u="1"/>
        <s v="Pácora" u="1"/>
        <s v="Santa Rosa De Viterbo" u="1"/>
        <s v="Fómeque" u="1"/>
        <s v="Briceño" u="1"/>
        <s v="La Argentina" u="1"/>
        <s v="Sácama" u="1"/>
        <s v="Pital" u="1"/>
        <s v="Sonsón" u="1"/>
        <s v="Sutatausa" u="1"/>
        <s v="Otanche" u="1"/>
        <s v="Acandí" u="1"/>
        <s v="Socorro" u="1"/>
        <s v="San Martín" u="1"/>
        <s v="Gamarra" u="1"/>
        <s v="Buenos Aires" u="1"/>
        <s v="Dolores" u="1"/>
        <s v="Ricaurte" u="1"/>
        <s v="Sativasur" u="1"/>
        <s v="Turmequé" u="1"/>
        <s v="Rondón" u="1"/>
        <s v="Puerto Alegría" u="1"/>
        <s v="San José De Cúcuta" u="1"/>
        <s v="San Antonio Del Tequendama" u="1"/>
        <s v="Manaure Balcón Del Cesar" u="1"/>
        <s v="Manizales" u="1"/>
        <s v="Juan De Acosta" u="1"/>
        <s v="El Castillo" u="1"/>
        <s v="Timbiquí" u="1"/>
        <s v="Alcalá" u="1"/>
        <s v="Corrales" u="1"/>
        <s v="Trujillo" u="1"/>
        <s v="Giraldo" u="1"/>
        <s v="Los Santos" u="1"/>
        <s v="Arjona" u="1"/>
        <s v="Dibulla" u="1"/>
        <s v="Flandes" u="1"/>
        <s v="Sogamoso" u="1"/>
        <s v="Socha" u="1"/>
        <s v="Pailitas" u="1"/>
        <s v="Guadalupe" u="1"/>
        <s v="Pijao" u="1"/>
        <s v="Mutiscua" u="1"/>
        <s v="Chocontá" u="1"/>
        <s v="Siachoque" u="1"/>
        <s v="Yopal" u="1"/>
        <s v="Cunday" u="1"/>
        <s v="Ayapel" u="1"/>
        <s v="Ariguaní" u="1"/>
        <s v="Monterrey" u="1"/>
        <s v="Morales" u="1"/>
        <s v="Pinillos" u="1"/>
        <s v="Acevedo" u="1"/>
        <s v="Oporapa" u="1"/>
        <s v="Agustín Codazzi" u="1"/>
        <s v="Alpujarra" u="1"/>
        <s v="Apía" u="1"/>
        <s v="Turbo" u="1"/>
        <s v="Colombia" u="1"/>
        <s v="Arboletes" u="1"/>
        <s v="Carolina" u="1"/>
        <s v="Distracción" u="1"/>
        <s v="La Pintada" u="1"/>
        <s v="Coello" u="1"/>
        <s v="Guadalajara De Buga" u="1"/>
        <s v="Atrato" u="1"/>
        <s v="Córdoba" u="1"/>
        <s v="Aguazul" u="1"/>
        <s v="Silos" u="1"/>
        <s v="Acacías" u="1"/>
        <s v="Pandi" u="1"/>
        <s v="Necoclí" u="1"/>
        <s v="Concordia" u="1"/>
        <s v="El Cairo" u="1"/>
        <s v="San Pablo De Borbur" u="1"/>
        <s v="Venecia" u="1"/>
        <s v="Tesalia" u="1"/>
        <s v="Suaza" u="1"/>
        <s v="Miranda" u="1"/>
        <s v="San Andrés De Tumaco" u="1"/>
        <s v="Paz De Río" u="1"/>
        <s v="Repelón" u="1"/>
        <s v="Pitalito" u="1"/>
        <s v="Caldono" u="1"/>
        <s v="Sitionuevo" u="1"/>
        <s v="Bolívar" u="1"/>
        <s v="San Juan De Urabá" u="1"/>
        <s v="La Cruz" u="1"/>
        <s v="Coper" u="1"/>
        <s v="Baraya" u="1"/>
        <s v="Cértegui" u="1"/>
        <s v="Chiriguaná" u="1"/>
        <s v="Girón" u="1"/>
        <s v="Tunja" u="1"/>
        <s v="Cerinza" u="1"/>
        <s v="Betéitiva" u="1"/>
        <s v="Villagómez" u="1"/>
        <s v="Villagarzón" u="1"/>
        <s v="Tierralta" u="1"/>
        <s v="Monguí" u="1"/>
        <s v="Soledad" u="1"/>
        <s v="López De Micay" u="1"/>
        <s v="San Estanislao" u="1"/>
        <s v="Funes" u="1"/>
        <s v="Saboyá" u="1"/>
        <s v="Silvia" u="1"/>
        <s v="Cimitarra" u="1"/>
        <s v="Chía" u="1"/>
        <s v="Aldana" u="1"/>
        <s v="Valparaíso" u="1"/>
        <s v="La Tola" u="1"/>
        <s v="Manaure" u="1"/>
        <s v="Bosconia" u="1"/>
        <s v="Morelia" u="1"/>
        <s v="Zarzal" u="1"/>
        <s v="Caicedonia" u="1"/>
        <s v="Nueva Granada" u="1"/>
        <s v="Medio Baudó" u="1"/>
        <s v="Cacahual" u="1"/>
        <s v="Puerto Salgar" u="1"/>
        <s v="Sincelejo" u="1"/>
        <s v="Güepsa" u="1"/>
      </sharedItems>
    </cacheField>
    <cacheField name="NOMBRE DEL INDICADOR" numFmtId="0">
      <sharedItems/>
    </cacheField>
    <cacheField name="FUENTE" numFmtId="0">
      <sharedItems/>
    </cacheField>
    <cacheField name="DERECHO" numFmtId="0">
      <sharedItems/>
    </cacheField>
    <cacheField name="CICLO VITAL" numFmtId="0">
      <sharedItems/>
    </cacheField>
    <cacheField name="AÑO/VIGENCIA" numFmtId="0">
      <sharedItems containsMixedTypes="1" containsNumber="1" containsInteger="1" minValue="2017" maxValue="2022"/>
    </cacheField>
    <cacheField name="VALOR INDICADOR" numFmtId="0">
      <sharedItems containsMixedTypes="1" containsNumber="1" minValue="0" maxValue="1859325"/>
    </cacheField>
    <cacheField name="VALOR TEXTO" numFmtId="49">
      <sharedItems containsMixedTypes="1" containsNumber="1" minValue="0" maxValue="1859325"/>
    </cacheField>
    <cacheField name="ID INDICADOR" numFmtId="0">
      <sharedItems containsSemiMixedTypes="0" containsString="0" containsNumber="1" containsInteger="1" minValue="1" maxValue="173"/>
    </cacheField>
    <cacheField name="Unidad de Medid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43">
  <r>
    <n v="81001"/>
    <s v="Arauca"/>
    <x v="0"/>
    <s v="Número de niños y niñas menores de 1 año con registro civil por lugar de residencia"/>
    <s v="RNEC"/>
    <s v="Derecho a la identidad"/>
    <s v="Primera Infancia"/>
    <n v="2019"/>
    <n v="2216"/>
    <n v="2216"/>
    <n v="31"/>
    <s v="Número"/>
  </r>
  <r>
    <n v="81001"/>
    <s v="Arauca"/>
    <x v="0"/>
    <s v="Número de niños y niñas menores de 1 año con registro civil por lugar de residencia"/>
    <s v="RNEC"/>
    <s v="Derecho a la identidad"/>
    <s v="Primera Infancia"/>
    <n v="2020"/>
    <n v="2009"/>
    <n v="2009"/>
    <n v="31"/>
    <s v="Número"/>
  </r>
  <r>
    <n v="81001"/>
    <s v="Arauca"/>
    <x v="0"/>
    <s v="Número de niños y niñas menores de 1 año con registro civil por lugar de residencia"/>
    <s v="RNEC"/>
    <s v="Derecho a la identidad"/>
    <s v="Primera Infancia"/>
    <n v="2021"/>
    <n v="2184"/>
    <n v="2184"/>
    <n v="31"/>
    <s v="Número"/>
  </r>
  <r>
    <n v="81001"/>
    <s v="Arauca"/>
    <x v="0"/>
    <s v="Número de niños y niñas menores de 1 año con registro civil por lugar de residencia"/>
    <s v="RNEC"/>
    <s v="Derecho a la identidad"/>
    <s v="Primera Infancia"/>
    <n v="2022"/>
    <n v="1822"/>
    <n v="1822"/>
    <n v="31"/>
    <s v="Número"/>
  </r>
  <r>
    <n v="81065"/>
    <s v="Arauca"/>
    <x v="1"/>
    <s v="Número de niños y niñas menores de 1 año con registro civil por lugar de residencia"/>
    <s v="RNEC"/>
    <s v="Derecho a la identidad"/>
    <s v="Primera Infancia"/>
    <n v="2019"/>
    <n v="775"/>
    <n v="775"/>
    <n v="31"/>
    <s v="Número"/>
  </r>
  <r>
    <n v="81065"/>
    <s v="Arauca"/>
    <x v="1"/>
    <s v="Número de niños y niñas menores de 1 año con registro civil por lugar de residencia"/>
    <s v="RNEC"/>
    <s v="Derecho a la identidad"/>
    <s v="Primera Infancia"/>
    <n v="2020"/>
    <n v="719"/>
    <n v="719"/>
    <n v="31"/>
    <s v="Número"/>
  </r>
  <r>
    <n v="81065"/>
    <s v="Arauca"/>
    <x v="1"/>
    <s v="Número de niños y niñas menores de 1 año con registro civil por lugar de residencia"/>
    <s v="RNEC"/>
    <s v="Derecho a la identidad"/>
    <s v="Primera Infancia"/>
    <n v="2021"/>
    <n v="725"/>
    <n v="725"/>
    <n v="31"/>
    <s v="Número"/>
  </r>
  <r>
    <n v="81065"/>
    <s v="Arauca"/>
    <x v="1"/>
    <s v="Número de niños y niñas menores de 1 año con registro civil por lugar de residencia"/>
    <s v="RNEC"/>
    <s v="Derecho a la identidad"/>
    <s v="Primera Infancia"/>
    <n v="2022"/>
    <n v="532"/>
    <n v="532"/>
    <n v="31"/>
    <s v="Número"/>
  </r>
  <r>
    <n v="81220"/>
    <s v="Arauca"/>
    <x v="2"/>
    <s v="Número de niños y niñas menores de 1 año con registro civil por lugar de residencia"/>
    <s v="RNEC"/>
    <s v="Derecho a la identidad"/>
    <s v="Primera Infancia"/>
    <n v="2019"/>
    <n v="99"/>
    <n v="99"/>
    <n v="31"/>
    <s v="Número"/>
  </r>
  <r>
    <n v="81220"/>
    <s v="Arauca"/>
    <x v="2"/>
    <s v="Número de niños y niñas menores de 1 año con registro civil por lugar de residencia"/>
    <s v="RNEC"/>
    <s v="Derecho a la identidad"/>
    <s v="Primera Infancia"/>
    <n v="2020"/>
    <n v="113"/>
    <n v="113"/>
    <n v="31"/>
    <s v="Número"/>
  </r>
  <r>
    <n v="81220"/>
    <s v="Arauca"/>
    <x v="2"/>
    <s v="Número de niños y niñas menores de 1 año con registro civil por lugar de residencia"/>
    <s v="RNEC"/>
    <s v="Derecho a la identidad"/>
    <s v="Primera Infancia"/>
    <n v="2021"/>
    <n v="143"/>
    <n v="143"/>
    <n v="31"/>
    <s v="Número"/>
  </r>
  <r>
    <n v="81220"/>
    <s v="Arauca"/>
    <x v="2"/>
    <s v="Número de niños y niñas menores de 1 año con registro civil por lugar de residencia"/>
    <s v="RNEC"/>
    <s v="Derecho a la identidad"/>
    <s v="Primera Infancia"/>
    <n v="2022"/>
    <n v="91"/>
    <n v="91"/>
    <n v="31"/>
    <s v="Número"/>
  </r>
  <r>
    <n v="81300"/>
    <s v="Arauca"/>
    <x v="3"/>
    <s v="Número de niños y niñas menores de 1 año con registro civil por lugar de residencia"/>
    <s v="RNEC"/>
    <s v="Derecho a la identidad"/>
    <s v="Primera Infancia"/>
    <n v="2019"/>
    <n v="339"/>
    <n v="339"/>
    <n v="31"/>
    <s v="Número"/>
  </r>
  <r>
    <n v="81300"/>
    <s v="Arauca"/>
    <x v="3"/>
    <s v="Número de niños y niñas menores de 1 año con registro civil por lugar de residencia"/>
    <s v="RNEC"/>
    <s v="Derecho a la identidad"/>
    <s v="Primera Infancia"/>
    <n v="2020"/>
    <n v="317"/>
    <n v="317"/>
    <n v="31"/>
    <s v="Número"/>
  </r>
  <r>
    <n v="81300"/>
    <s v="Arauca"/>
    <x v="3"/>
    <s v="Número de niños y niñas menores de 1 año con registro civil por lugar de residencia"/>
    <s v="RNEC"/>
    <s v="Derecho a la identidad"/>
    <s v="Primera Infancia"/>
    <n v="2021"/>
    <n v="362"/>
    <n v="362"/>
    <n v="31"/>
    <s v="Número"/>
  </r>
  <r>
    <n v="81300"/>
    <s v="Arauca"/>
    <x v="3"/>
    <s v="Número de niños y niñas menores de 1 año con registro civil por lugar de residencia"/>
    <s v="RNEC"/>
    <s v="Derecho a la identidad"/>
    <s v="Primera Infancia"/>
    <n v="2022"/>
    <n v="310"/>
    <n v="310"/>
    <n v="31"/>
    <s v="Número"/>
  </r>
  <r>
    <n v="81591"/>
    <s v="Arauca"/>
    <x v="4"/>
    <s v="Número de niños y niñas menores de 1 año con registro civil por lugar de residencia"/>
    <s v="RNEC"/>
    <s v="Derecho a la identidad"/>
    <s v="Primera Infancia"/>
    <n v="2019"/>
    <n v="81"/>
    <n v="81"/>
    <n v="31"/>
    <s v="Número"/>
  </r>
  <r>
    <n v="81591"/>
    <s v="Arauca"/>
    <x v="4"/>
    <s v="Número de niños y niñas menores de 1 año con registro civil por lugar de residencia"/>
    <s v="RNEC"/>
    <s v="Derecho a la identidad"/>
    <s v="Primera Infancia"/>
    <n v="2020"/>
    <n v="84"/>
    <n v="84"/>
    <n v="31"/>
    <s v="Número"/>
  </r>
  <r>
    <n v="81591"/>
    <s v="Arauca"/>
    <x v="4"/>
    <s v="Número de niños y niñas menores de 1 año con registro civil por lugar de residencia"/>
    <s v="RNEC"/>
    <s v="Derecho a la identidad"/>
    <s v="Primera Infancia"/>
    <n v="2021"/>
    <n v="85"/>
    <n v="85"/>
    <n v="31"/>
    <s v="Número"/>
  </r>
  <r>
    <n v="81591"/>
    <s v="Arauca"/>
    <x v="4"/>
    <s v="Número de niños y niñas menores de 1 año con registro civil por lugar de residencia"/>
    <s v="RNEC"/>
    <s v="Derecho a la identidad"/>
    <s v="Primera Infancia"/>
    <n v="2022"/>
    <n v="81"/>
    <n v="81"/>
    <n v="31"/>
    <s v="Número"/>
  </r>
  <r>
    <n v="81736"/>
    <s v="Arauca"/>
    <x v="5"/>
    <s v="Número de niños y niñas menores de 1 año con registro civil por lugar de residencia"/>
    <s v="RNEC"/>
    <s v="Derecho a la identidad"/>
    <s v="Primera Infancia"/>
    <n v="2019"/>
    <n v="1386"/>
    <n v="1386"/>
    <n v="31"/>
    <s v="Número"/>
  </r>
  <r>
    <n v="81736"/>
    <s v="Arauca"/>
    <x v="5"/>
    <s v="Número de niños y niñas menores de 1 año con registro civil por lugar de residencia"/>
    <s v="RNEC"/>
    <s v="Derecho a la identidad"/>
    <s v="Primera Infancia"/>
    <n v="2020"/>
    <n v="1353"/>
    <n v="1353"/>
    <n v="31"/>
    <s v="Número"/>
  </r>
  <r>
    <n v="81736"/>
    <s v="Arauca"/>
    <x v="5"/>
    <s v="Número de niños y niñas menores de 1 año con registro civil por lugar de residencia"/>
    <s v="RNEC"/>
    <s v="Derecho a la identidad"/>
    <s v="Primera Infancia"/>
    <n v="2021"/>
    <n v="1314"/>
    <n v="1314"/>
    <n v="31"/>
    <s v="Número"/>
  </r>
  <r>
    <n v="81736"/>
    <s v="Arauca"/>
    <x v="5"/>
    <s v="Número de niños y niñas menores de 1 año con registro civil por lugar de residencia"/>
    <s v="RNEC"/>
    <s v="Derecho a la identidad"/>
    <s v="Primera Infancia"/>
    <n v="2022"/>
    <n v="1098"/>
    <n v="1098"/>
    <n v="31"/>
    <s v="Número"/>
  </r>
  <r>
    <n v="81794"/>
    <s v="Arauca"/>
    <x v="6"/>
    <s v="Número de niños y niñas menores de 1 año con registro civil por lugar de residencia"/>
    <s v="RNEC"/>
    <s v="Derecho a la identidad"/>
    <s v="Primera Infancia"/>
    <n v="2019"/>
    <n v="1031"/>
    <n v="1031"/>
    <n v="31"/>
    <s v="Número"/>
  </r>
  <r>
    <n v="81794"/>
    <s v="Arauca"/>
    <x v="6"/>
    <s v="Número de niños y niñas menores de 1 año con registro civil por lugar de residencia"/>
    <s v="RNEC"/>
    <s v="Derecho a la identidad"/>
    <s v="Primera Infancia"/>
    <n v="2020"/>
    <n v="955"/>
    <n v="955"/>
    <n v="31"/>
    <s v="Número"/>
  </r>
  <r>
    <n v="81794"/>
    <s v="Arauca"/>
    <x v="6"/>
    <s v="Número de niños y niñas menores de 1 año con registro civil por lugar de residencia"/>
    <s v="RNEC"/>
    <s v="Derecho a la identidad"/>
    <s v="Primera Infancia"/>
    <n v="2021"/>
    <n v="1082"/>
    <n v="1082"/>
    <n v="31"/>
    <s v="Número"/>
  </r>
  <r>
    <n v="81794"/>
    <s v="Arauca"/>
    <x v="6"/>
    <s v="Número de niños y niñas menores de 1 año con registro civil por lugar de residencia"/>
    <s v="RNEC"/>
    <s v="Derecho a la identidad"/>
    <s v="Primera Infancia"/>
    <n v="2022"/>
    <n v="963"/>
    <n v="963"/>
    <n v="31"/>
    <s v="Número"/>
  </r>
  <r>
    <n v="1"/>
    <s v="Dato Nacional"/>
    <x v="7"/>
    <s v="Número de niños y niñas menores de 1 año con registro civil por lugar de residencia"/>
    <s v="RNEC"/>
    <s v="Derecho a la identidad"/>
    <s v="Primera Infancia"/>
    <n v="2019"/>
    <n v="630453"/>
    <n v="630453"/>
    <n v="31"/>
    <s v="Número"/>
  </r>
  <r>
    <n v="1"/>
    <s v="Dato Nacional"/>
    <x v="7"/>
    <s v="Número de niños y niñas menores de 1 año con registro civil por lugar de residencia"/>
    <s v="RNEC"/>
    <s v="Derecho a la identidad"/>
    <s v="Primera Infancia"/>
    <n v="2020"/>
    <n v="592839"/>
    <n v="592839"/>
    <n v="31"/>
    <s v="Número"/>
  </r>
  <r>
    <n v="1"/>
    <s v="Dato Nacional"/>
    <x v="7"/>
    <s v="Número de niños y niñas menores de 1 año con registro civil por lugar de residencia"/>
    <s v="RNEC"/>
    <s v="Derecho a la identidad"/>
    <s v="Primera Infancia"/>
    <n v="2021"/>
    <n v="628103"/>
    <n v="628103"/>
    <n v="31"/>
    <s v="Número"/>
  </r>
  <r>
    <n v="1"/>
    <s v="Dato Nacional"/>
    <x v="7"/>
    <s v="Número de niños y niñas menores de 1 año con registro civil por lugar de residencia"/>
    <s v="RNEC"/>
    <s v="Derecho a la identidad"/>
    <s v="Primera Infancia"/>
    <n v="2022"/>
    <n v="571227"/>
    <n v="571227"/>
    <n v="31"/>
    <s v="Número"/>
  </r>
  <r>
    <n v="81"/>
    <s v="Arauca"/>
    <x v="8"/>
    <s v="Número de niños y niñas menores de 1 año con registro civil por lugar de residencia"/>
    <s v="RNEC"/>
    <s v="Derecho a la identidad"/>
    <s v="Primera Infancia"/>
    <n v="2019"/>
    <n v="5927"/>
    <n v="5927"/>
    <n v="31"/>
    <s v="Número"/>
  </r>
  <r>
    <n v="81"/>
    <s v="Arauca"/>
    <x v="8"/>
    <s v="Número de niños y niñas menores de 1 año con registro civil por lugar de residencia"/>
    <s v="RNEC"/>
    <s v="Derecho a la identidad"/>
    <s v="Primera Infancia"/>
    <n v="2020"/>
    <n v="5550"/>
    <n v="5550"/>
    <n v="31"/>
    <s v="Número"/>
  </r>
  <r>
    <n v="81"/>
    <s v="Arauca"/>
    <x v="8"/>
    <s v="Número de niños y niñas menores de 1 año con registro civil por lugar de residencia"/>
    <s v="RNEC"/>
    <s v="Derecho a la identidad"/>
    <s v="Primera Infancia"/>
    <n v="2021"/>
    <n v="5895"/>
    <n v="5895"/>
    <n v="31"/>
    <s v="Número"/>
  </r>
  <r>
    <n v="81"/>
    <s v="Arauca"/>
    <x v="8"/>
    <s v="Número de niños y niñas menores de 1 año con registro civil por lugar de residencia"/>
    <s v="RNEC"/>
    <s v="Derecho a la identidad"/>
    <s v="Primera Infancia"/>
    <n v="2022"/>
    <n v="4897"/>
    <n v="4897"/>
    <n v="31"/>
    <s v="Número"/>
  </r>
  <r>
    <n v="81001"/>
    <s v="Arauca"/>
    <x v="0"/>
    <s v="Porcentaje de cobertura del servicio de acueducto"/>
    <s v="SSPD"/>
    <s v="Derecho  a un ambiente sano"/>
    <s v="Primera Infancia_x000a_Infancia_x000a_Adolescencia_x000a_juventud"/>
    <n v="2018"/>
    <n v="50.08"/>
    <n v="50.08"/>
    <n v="2"/>
    <s v="Porcentaje"/>
  </r>
  <r>
    <n v="81065"/>
    <s v="Arauca"/>
    <x v="1"/>
    <s v="Porcentaje de cobertura del servicio de acueducto"/>
    <s v="SSPD"/>
    <s v="Derecho  a un ambiente sano"/>
    <s v="Primera Infancia_x000a_Infancia_x000a_Adolescencia_x000a_juventud"/>
    <n v="2018"/>
    <n v="45.27"/>
    <n v="45.27"/>
    <n v="2"/>
    <s v="Porcentaje"/>
  </r>
  <r>
    <n v="81220"/>
    <s v="Arauca"/>
    <x v="2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81300"/>
    <s v="Arauca"/>
    <x v="3"/>
    <s v="Porcentaje de cobertura del servicio de acueducto"/>
    <s v="SSPD"/>
    <s v="Derecho  a un ambiente sano"/>
    <s v="Primera Infancia_x000a_Infancia_x000a_Adolescencia_x000a_juventud"/>
    <n v="2018"/>
    <n v="61.84"/>
    <n v="61.84"/>
    <n v="2"/>
    <s v="Porcentaje"/>
  </r>
  <r>
    <n v="81591"/>
    <s v="Arauca"/>
    <x v="4"/>
    <s v="Porcentaje de cobertura del servicio de acueducto"/>
    <s v="SSPD"/>
    <s v="Derecho  a un ambiente sano"/>
    <s v="Primera Infancia_x000a_Infancia_x000a_Adolescencia_x000a_juventud"/>
    <n v="2018"/>
    <n v="63.8"/>
    <n v="63.8"/>
    <n v="2"/>
    <s v="Porcentaje"/>
  </r>
  <r>
    <n v="81736"/>
    <s v="Arauca"/>
    <x v="5"/>
    <s v="Porcentaje de cobertura del servicio de acueducto"/>
    <s v="SSPD"/>
    <s v="Derecho  a un ambiente sano"/>
    <s v="Primera Infancia_x000a_Infancia_x000a_Adolescencia_x000a_juventud"/>
    <n v="2018"/>
    <n v="63.63"/>
    <n v="63.63"/>
    <n v="2"/>
    <s v="Porcentaje"/>
  </r>
  <r>
    <n v="81794"/>
    <s v="Arauca"/>
    <x v="6"/>
    <s v="Porcentaje de cobertura del servicio de acueducto"/>
    <s v="SSPD"/>
    <s v="Derecho  a un ambiente sano"/>
    <s v="Primera Infancia_x000a_Infancia_x000a_Adolescencia_x000a_juventud"/>
    <n v="2018"/>
    <n v="51.98"/>
    <n v="51.98"/>
    <n v="2"/>
    <s v="Porcentaje"/>
  </r>
  <r>
    <n v="81001"/>
    <s v="Arauca"/>
    <x v="0"/>
    <s v="Porcentaje de cobertura del servicio de acueducto"/>
    <s v="SSPD"/>
    <s v="Derecho  a un ambiente sano"/>
    <s v="Primera Infancia_x000a_Infancia_x000a_Adolescencia_x000a_juventud"/>
    <n v="2019"/>
    <n v="47.32"/>
    <n v="47.32"/>
    <n v="2"/>
    <s v="Porcentaje"/>
  </r>
  <r>
    <n v="81065"/>
    <s v="Arauca"/>
    <x v="1"/>
    <s v="Porcentaje de cobertura del servicio de acueducto"/>
    <s v="SSPD"/>
    <s v="Derecho  a un ambiente sano"/>
    <s v="Primera Infancia_x000a_Infancia_x000a_Adolescencia_x000a_juventud"/>
    <n v="2019"/>
    <n v="48.92"/>
    <n v="48.92"/>
    <n v="2"/>
    <s v="Porcentaje"/>
  </r>
  <r>
    <n v="81220"/>
    <s v="Arauca"/>
    <x v="2"/>
    <s v="Porcentaje de cobertura del servicio de acueducto"/>
    <s v="SSPD"/>
    <s v="Derecho  a un ambiente sano"/>
    <s v="Primera Infancia_x000a_Infancia_x000a_Adolescencia_x000a_juventud"/>
    <n v="2019"/>
    <n v="68.55"/>
    <n v="68.55"/>
    <n v="2"/>
    <s v="Porcentaje"/>
  </r>
  <r>
    <n v="81300"/>
    <s v="Arauca"/>
    <x v="3"/>
    <s v="Porcentaje de cobertura del servicio de acueducto"/>
    <s v="SSPD"/>
    <s v="Derecho  a un ambiente sano"/>
    <s v="Primera Infancia_x000a_Infancia_x000a_Adolescencia_x000a_juventud"/>
    <n v="2019"/>
    <n v="55.37"/>
    <n v="55.37"/>
    <n v="2"/>
    <s v="Porcentaje"/>
  </r>
  <r>
    <n v="81591"/>
    <s v="Arauca"/>
    <x v="4"/>
    <s v="Porcentaje de cobertura del servicio de acueducto"/>
    <s v="SSPD"/>
    <s v="Derecho  a un ambiente sano"/>
    <s v="Primera Infancia_x000a_Infancia_x000a_Adolescencia_x000a_juventud"/>
    <n v="2019"/>
    <n v="64.72"/>
    <n v="64.72"/>
    <n v="2"/>
    <s v="Porcentaje"/>
  </r>
  <r>
    <n v="81736"/>
    <s v="Arauca"/>
    <x v="5"/>
    <s v="Porcentaje de cobertura del servicio de acueducto"/>
    <s v="SSPD"/>
    <s v="Derecho  a un ambiente sano"/>
    <s v="Primera Infancia_x000a_Infancia_x000a_Adolescencia_x000a_juventud"/>
    <n v="2019"/>
    <n v="64.98"/>
    <n v="64.98"/>
    <n v="2"/>
    <s v="Porcentaje"/>
  </r>
  <r>
    <n v="81794"/>
    <s v="Arauca"/>
    <x v="6"/>
    <s v="Porcentaje de cobertura del servicio de acueducto"/>
    <s v="SSPD"/>
    <s v="Derecho  a un ambiente sano"/>
    <s v="Primera Infancia_x000a_Infancia_x000a_Adolescencia_x000a_juventud"/>
    <n v="2019"/>
    <n v="49.6"/>
    <n v="49.6"/>
    <n v="2"/>
    <s v="Porcentaje"/>
  </r>
  <r>
    <n v="81001"/>
    <s v="Arauca"/>
    <x v="0"/>
    <s v="Porcentaje de cobertura del servicio de acueducto"/>
    <s v="SSPD"/>
    <s v="Derecho  a un ambiente sano"/>
    <s v="Primera Infancia_x000a_Infancia_x000a_Adolescencia_x000a_juventud"/>
    <n v="2020"/>
    <n v="47.7"/>
    <n v="47.7"/>
    <n v="2"/>
    <s v="Porcentaje"/>
  </r>
  <r>
    <n v="81065"/>
    <s v="Arauca"/>
    <x v="1"/>
    <s v="Porcentaje de cobertura del servicio de acueducto"/>
    <s v="SSPD"/>
    <s v="Derecho  a un ambiente sano"/>
    <s v="Primera Infancia_x000a_Infancia_x000a_Adolescencia_x000a_juventud"/>
    <n v="2020"/>
    <n v="47.37"/>
    <n v="47.37"/>
    <n v="2"/>
    <s v="Porcentaje"/>
  </r>
  <r>
    <n v="81220"/>
    <s v="Arauca"/>
    <x v="2"/>
    <s v="Porcentaje de cobertura del servicio de acueducto"/>
    <s v="SSPD"/>
    <s v="Derecho  a un ambiente sano"/>
    <s v="Primera Infancia_x000a_Infancia_x000a_Adolescencia_x000a_juventud"/>
    <n v="2020"/>
    <n v="68.55"/>
    <n v="68.55"/>
    <n v="2"/>
    <s v="Porcentaje"/>
  </r>
  <r>
    <n v="81300"/>
    <s v="Arauca"/>
    <x v="3"/>
    <s v="Porcentaje de cobertura del servicio de acueducto"/>
    <s v="SSPD"/>
    <s v="Derecho  a un ambiente sano"/>
    <s v="Primera Infancia_x000a_Infancia_x000a_Adolescencia_x000a_juventud"/>
    <n v="2020"/>
    <n v="59.81"/>
    <n v="59.81"/>
    <n v="2"/>
    <s v="Porcentaje"/>
  </r>
  <r>
    <n v="81591"/>
    <s v="Arauca"/>
    <x v="4"/>
    <s v="Porcentaje de cobertura del servicio de acueducto"/>
    <s v="SSPD"/>
    <s v="Derecho  a un ambiente sano"/>
    <s v="Primera Infancia_x000a_Infancia_x000a_Adolescencia_x000a_juventud"/>
    <n v="2020"/>
    <n v="63.66"/>
    <n v="63.66"/>
    <n v="2"/>
    <s v="Porcentaje"/>
  </r>
  <r>
    <n v="81736"/>
    <s v="Arauca"/>
    <x v="5"/>
    <s v="Porcentaje de cobertura del servicio de acueducto"/>
    <s v="SSPD"/>
    <s v="Derecho  a un ambiente sano"/>
    <s v="Primera Infancia_x000a_Infancia_x000a_Adolescencia_x000a_juventud"/>
    <n v="2020"/>
    <n v="65.510000000000005"/>
    <n v="65.510000000000005"/>
    <n v="2"/>
    <s v="Porcentaje"/>
  </r>
  <r>
    <n v="81794"/>
    <s v="Arauca"/>
    <x v="6"/>
    <s v="Porcentaje de cobertura del servicio de acueducto"/>
    <s v="SSPD"/>
    <s v="Derecho  a un ambiente sano"/>
    <s v="Primera Infancia_x000a_Infancia_x000a_Adolescencia_x000a_juventud"/>
    <n v="2020"/>
    <n v="63.52"/>
    <n v="63.52"/>
    <n v="2"/>
    <s v="Porcentaje"/>
  </r>
  <r>
    <n v="81001"/>
    <s v="Arauca"/>
    <x v="0"/>
    <s v="Porcentaje de cobertura del servicio de acueducto"/>
    <s v="SSPD"/>
    <s v="Derecho  a un ambiente sano"/>
    <s v="Primera Infancia_x000a_Infancia_x000a_Adolescencia_x000a_juventud"/>
    <n v="2021"/>
    <n v="48.09"/>
    <n v="48.09"/>
    <n v="2"/>
    <s v="Porcentaje"/>
  </r>
  <r>
    <n v="81065"/>
    <s v="Arauca"/>
    <x v="1"/>
    <s v="Porcentaje de cobertura del servicio de acueducto"/>
    <s v="SSPD"/>
    <s v="Derecho  a un ambiente sano"/>
    <s v="Primera Infancia_x000a_Infancia_x000a_Adolescencia_x000a_juventud"/>
    <n v="2021"/>
    <n v="47.41"/>
    <n v="47.41"/>
    <n v="2"/>
    <s v="Porcentaje"/>
  </r>
  <r>
    <n v="81220"/>
    <s v="Arauca"/>
    <x v="2"/>
    <s v="Porcentaje de cobertura del servicio de acueducto"/>
    <s v="SSPD"/>
    <s v="Derecho  a un ambiente sano"/>
    <s v="Primera Infancia_x000a_Infancia_x000a_Adolescencia_x000a_juventud"/>
    <n v="2021"/>
    <n v="0"/>
    <n v="0"/>
    <n v="2"/>
    <s v="Porcentaje"/>
  </r>
  <r>
    <n v="81300"/>
    <s v="Arauca"/>
    <x v="3"/>
    <s v="Porcentaje de cobertura del servicio de acueducto"/>
    <s v="SSPD"/>
    <s v="Derecho  a un ambiente sano"/>
    <s v="Primera Infancia_x000a_Infancia_x000a_Adolescencia_x000a_juventud"/>
    <n v="2021"/>
    <n v="61.21"/>
    <n v="61.21"/>
    <n v="2"/>
    <s v="Porcentaje"/>
  </r>
  <r>
    <n v="81591"/>
    <s v="Arauca"/>
    <x v="4"/>
    <s v="Porcentaje de cobertura del servicio de acueducto"/>
    <s v="SSPD"/>
    <s v="Derecho  a un ambiente sano"/>
    <s v="Primera Infancia_x000a_Infancia_x000a_Adolescencia_x000a_juventud"/>
    <n v="2021"/>
    <n v="63.66"/>
    <n v="63.66"/>
    <n v="2"/>
    <s v="Porcentaje"/>
  </r>
  <r>
    <n v="81736"/>
    <s v="Arauca"/>
    <x v="5"/>
    <s v="Porcentaje de cobertura del servicio de acueducto"/>
    <s v="SSPD"/>
    <s v="Derecho  a un ambiente sano"/>
    <s v="Primera Infancia_x000a_Infancia_x000a_Adolescencia_x000a_juventud"/>
    <n v="2021"/>
    <n v="76.23"/>
    <n v="76.23"/>
    <n v="2"/>
    <s v="Porcentaje"/>
  </r>
  <r>
    <n v="81794"/>
    <s v="Arauca"/>
    <x v="6"/>
    <s v="Porcentaje de cobertura del servicio de acueducto"/>
    <s v="SSPD"/>
    <s v="Derecho  a un ambiente sano"/>
    <s v="Primera Infancia_x000a_Infancia_x000a_Adolescencia_x000a_juventud"/>
    <n v="2021"/>
    <n v="70.209999999999994"/>
    <n v="70.209999999999994"/>
    <n v="2"/>
    <s v="Porcentaje"/>
  </r>
  <r>
    <n v="81001"/>
    <s v="Arauca"/>
    <x v="0"/>
    <s v="Porcentaje de niños y niñas de primera infancia víctimas de desplazamiento forzado del  total NNA víctimas del conflicto armado"/>
    <s v="UARIV"/>
    <s v="Derechos a la protección"/>
    <s v="Primera Infancia"/>
    <n v="2018"/>
    <n v="93.39"/>
    <n v="93.39"/>
    <n v="150"/>
    <s v="Porcentaje"/>
  </r>
  <r>
    <n v="81001"/>
    <s v="Arauca"/>
    <x v="0"/>
    <s v="Porcentaje de niños y niñas de primera infancia víctimas de desplazamiento forzado del  total NNA víctimas del conflicto armado"/>
    <s v="UARIV"/>
    <s v="Derechos a la protección"/>
    <s v="Primera Infancia"/>
    <n v="2019"/>
    <n v="92.73"/>
    <n v="92.73"/>
    <n v="150"/>
    <s v="Porcentaje"/>
  </r>
  <r>
    <n v="81001"/>
    <s v="Arauca"/>
    <x v="0"/>
    <s v="Porcentaje de niños y niñas de primera infancia víctimas de desplazamiento forzado del  total NNA víctimas del conflicto armado"/>
    <s v="UARIV"/>
    <s v="Derechos a la protección"/>
    <s v="Primera Infancia"/>
    <n v="2020"/>
    <n v="98.21"/>
    <n v="98.21"/>
    <n v="150"/>
    <s v="Porcentaje"/>
  </r>
  <r>
    <n v="81001"/>
    <s v="Arauca"/>
    <x v="0"/>
    <s v="Porcentaje de niños y niñas de primera infancia víctimas de desplazamiento forzado del  total NNA víctimas del conflicto armado"/>
    <s v="UARIV"/>
    <s v="Derechos a la protección"/>
    <s v="Primera Infancia"/>
    <n v="2021"/>
    <n v="97.33"/>
    <n v="97.33"/>
    <n v="150"/>
    <s v="Porcentaje"/>
  </r>
  <r>
    <n v="81065"/>
    <s v="Arauca"/>
    <x v="1"/>
    <s v="Porcentaje de niños y niñas de primera infancia víctimas de desplazamiento forzado del  total NNA víctimas del conflicto armado"/>
    <s v="UARIV"/>
    <s v="Derechos a la protección"/>
    <s v="Primera Infancia"/>
    <n v="2018"/>
    <n v="88.73"/>
    <n v="88.73"/>
    <n v="150"/>
    <s v="Porcentaje"/>
  </r>
  <r>
    <n v="81065"/>
    <s v="Arauca"/>
    <x v="1"/>
    <s v="Porcentaje de niños y niñas de primera infancia víctimas de desplazamiento forzado del  total NNA víctimas del conflicto armado"/>
    <s v="UARIV"/>
    <s v="Derechos a la protección"/>
    <s v="Primera Infancia"/>
    <n v="2019"/>
    <n v="93.48"/>
    <n v="93.48"/>
    <n v="150"/>
    <s v="Porcentaje"/>
  </r>
  <r>
    <n v="81065"/>
    <s v="Arauca"/>
    <x v="1"/>
    <s v="Porcentaje de niños y niñas de primera infancia víctimas de desplazamiento forzado del  total NNA víctimas del conflicto armado"/>
    <s v="UARIV"/>
    <s v="Derechos a la protección"/>
    <s v="Primera Infancia"/>
    <n v="2020"/>
    <n v="90.63"/>
    <n v="90.63"/>
    <n v="150"/>
    <s v="Porcentaje"/>
  </r>
  <r>
    <n v="81065"/>
    <s v="Arauca"/>
    <x v="1"/>
    <s v="Porcentaje de niños y niñas de primera infancia víctimas de desplazamiento forzado del  total NNA víctimas del conflicto armado"/>
    <s v="UARIV"/>
    <s v="Derechos a la protección"/>
    <s v="Primera Infancia"/>
    <n v="2021"/>
    <n v="92.75"/>
    <n v="92.75"/>
    <n v="150"/>
    <s v="Porcentaje"/>
  </r>
  <r>
    <n v="81220"/>
    <s v="Arauca"/>
    <x v="2"/>
    <s v="Porcentaje de niños y niñas de primera infancia víctimas de desplazamiento forzado del  total NNA víctimas del conflicto armado"/>
    <s v="UARIV"/>
    <s v="Derechos a la protección"/>
    <s v="Primera Infancia"/>
    <n v="2018"/>
    <n v="97.3"/>
    <n v="97.3"/>
    <n v="150"/>
    <s v="Porcentaje"/>
  </r>
  <r>
    <n v="81220"/>
    <s v="Arauca"/>
    <x v="2"/>
    <s v="Porcentaje de niños y niñas de primera infancia víctimas de desplazamiento forzado del  total NNA víctimas del conflicto armado"/>
    <s v="UARIV"/>
    <s v="Derechos a la protección"/>
    <s v="Primera Infancia"/>
    <n v="2019"/>
    <n v="83.33"/>
    <n v="83.33"/>
    <n v="150"/>
    <s v="Porcentaje"/>
  </r>
  <r>
    <n v="81220"/>
    <s v="Arauca"/>
    <x v="2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81220"/>
    <s v="Arauca"/>
    <x v="2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81300"/>
    <s v="Arauca"/>
    <x v="3"/>
    <s v="Porcentaje de niños y niñas de primera infancia víctimas de desplazamiento forzado del  total NNA víctimas del conflicto armado"/>
    <s v="UARIV"/>
    <s v="Derechos a la protección"/>
    <s v="Primera Infancia"/>
    <n v="2018"/>
    <n v="89.74"/>
    <n v="89.74"/>
    <n v="150"/>
    <s v="Porcentaje"/>
  </r>
  <r>
    <n v="81300"/>
    <s v="Arauca"/>
    <x v="3"/>
    <s v="Porcentaje de niños y niñas de primera infancia víctimas de desplazamiento forzado del  total NNA víctimas del conflicto armado"/>
    <s v="UARIV"/>
    <s v="Derechos a la protección"/>
    <s v="Primera Infancia"/>
    <n v="2019"/>
    <n v="94.03"/>
    <n v="94.03"/>
    <n v="150"/>
    <s v="Porcentaje"/>
  </r>
  <r>
    <n v="81300"/>
    <s v="Arauca"/>
    <x v="3"/>
    <s v="Porcentaje de niños y niñas de primera infancia víctimas de desplazamiento forzado del  total NNA víctimas del conflicto armado"/>
    <s v="UARIV"/>
    <s v="Derechos a la protección"/>
    <s v="Primera Infancia"/>
    <n v="2020"/>
    <n v="88.57"/>
    <n v="88.57"/>
    <n v="150"/>
    <s v="Porcentaje"/>
  </r>
  <r>
    <n v="81300"/>
    <s v="Arauca"/>
    <x v="3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81591"/>
    <s v="Arauca"/>
    <x v="4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81591"/>
    <s v="Arauca"/>
    <x v="4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81591"/>
    <s v="Arauca"/>
    <x v="4"/>
    <s v="Porcentaje de niños y niñas de primera infancia víctimas de desplazamiento forzado del  total NNA víctimas del conflicto armado"/>
    <s v="UARIV"/>
    <s v="Derechos a la protección"/>
    <s v="Primera Infancia"/>
    <n v="2020"/>
    <n v="33.33"/>
    <n v="33.33"/>
    <n v="150"/>
    <s v="Porcentaje"/>
  </r>
  <r>
    <n v="81591"/>
    <s v="Arauca"/>
    <x v="4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81736"/>
    <s v="Arauca"/>
    <x v="5"/>
    <s v="Porcentaje de niños y niñas de primera infancia víctimas de desplazamiento forzado del  total NNA víctimas del conflicto armado"/>
    <s v="UARIV"/>
    <s v="Derechos a la protección"/>
    <s v="Primera Infancia"/>
    <n v="2018"/>
    <n v="94.32"/>
    <n v="94.32"/>
    <n v="150"/>
    <s v="Porcentaje"/>
  </r>
  <r>
    <n v="81736"/>
    <s v="Arauca"/>
    <x v="5"/>
    <s v="Porcentaje de niños y niñas de primera infancia víctimas de desplazamiento forzado del  total NNA víctimas del conflicto armado"/>
    <s v="UARIV"/>
    <s v="Derechos a la protección"/>
    <s v="Primera Infancia"/>
    <n v="2019"/>
    <n v="96.3"/>
    <n v="96.3"/>
    <n v="150"/>
    <s v="Porcentaje"/>
  </r>
  <r>
    <n v="81736"/>
    <s v="Arauca"/>
    <x v="5"/>
    <s v="Porcentaje de niños y niñas de primera infancia víctimas de desplazamiento forzado del  total NNA víctimas del conflicto armado"/>
    <s v="UARIV"/>
    <s v="Derechos a la protección"/>
    <s v="Primera Infancia"/>
    <n v="2020"/>
    <n v="90.38"/>
    <n v="90.38"/>
    <n v="150"/>
    <s v="Porcentaje"/>
  </r>
  <r>
    <n v="81736"/>
    <s v="Arauca"/>
    <x v="5"/>
    <s v="Porcentaje de niños y niñas de primera infancia víctimas de desplazamiento forzado del  total NNA víctimas del conflicto armado"/>
    <s v="UARIV"/>
    <s v="Derechos a la protección"/>
    <s v="Primera Infancia"/>
    <n v="2021"/>
    <n v="93.1"/>
    <n v="93.1"/>
    <n v="150"/>
    <s v="Porcentaje"/>
  </r>
  <r>
    <n v="81794"/>
    <s v="Arauca"/>
    <x v="6"/>
    <s v="Porcentaje de niños y niñas de primera infancia víctimas de desplazamiento forzado del  total NNA víctimas del conflicto armado"/>
    <s v="UARIV"/>
    <s v="Derechos a la protección"/>
    <s v="Primera Infancia"/>
    <n v="2018"/>
    <n v="93.85"/>
    <n v="93.85"/>
    <n v="150"/>
    <s v="Porcentaje"/>
  </r>
  <r>
    <n v="81794"/>
    <s v="Arauca"/>
    <x v="6"/>
    <s v="Porcentaje de niños y niñas de primera infancia víctimas de desplazamiento forzado del  total NNA víctimas del conflicto armado"/>
    <s v="UARIV"/>
    <s v="Derechos a la protección"/>
    <s v="Primera Infancia"/>
    <n v="2019"/>
    <n v="88.79"/>
    <n v="88.79"/>
    <n v="150"/>
    <s v="Porcentaje"/>
  </r>
  <r>
    <n v="81794"/>
    <s v="Arauca"/>
    <x v="6"/>
    <s v="Porcentaje de niños y niñas de primera infancia víctimas de desplazamiento forzado del  total NNA víctimas del conflicto armado"/>
    <s v="UARIV"/>
    <s v="Derechos a la protección"/>
    <s v="Primera Infancia"/>
    <n v="2020"/>
    <n v="95.08"/>
    <n v="95.08"/>
    <n v="150"/>
    <s v="Porcentaje"/>
  </r>
  <r>
    <n v="81794"/>
    <s v="Arauca"/>
    <x v="6"/>
    <s v="Porcentaje de niños y niñas de primera infancia víctimas de desplazamiento forzado del  total NNA víctimas del conflicto armado"/>
    <s v="UARIV"/>
    <s v="Derechos a la protección"/>
    <s v="Primera Infancia"/>
    <n v="2021"/>
    <n v="40.94"/>
    <n v="40.94"/>
    <n v="150"/>
    <s v="Porcentaje"/>
  </r>
  <r>
    <n v="81001"/>
    <s v="Arauca"/>
    <x v="0"/>
    <s v="Porcentaje de adolescentes (12 a 17 años) víctimas de desplazamiento forzado del  total NNA víctimas del conflicto armado"/>
    <s v="UARIV"/>
    <s v="Derechos a la protección"/>
    <s v="Adolescencia"/>
    <n v="2018"/>
    <n v="87.5"/>
    <n v="87.5"/>
    <n v="152"/>
    <s v="Porcentaje"/>
  </r>
  <r>
    <n v="81001"/>
    <s v="Arauca"/>
    <x v="0"/>
    <s v="Porcentaje de adolescentes (12 a 17 años) víctimas de desplazamiento forzado del  total NNA víctimas del conflicto armado"/>
    <s v="UARIV"/>
    <s v="Derechos a la protección"/>
    <s v="Adolescencia"/>
    <n v="2019"/>
    <n v="74.319999999999993"/>
    <n v="74.319999999999993"/>
    <n v="152"/>
    <s v="Porcentaje"/>
  </r>
  <r>
    <n v="81001"/>
    <s v="Arauca"/>
    <x v="0"/>
    <s v="Porcentaje de adolescentes (12 a 17 años) víctimas de desplazamiento forzado del  total NNA víctimas del conflicto armado"/>
    <s v="UARIV"/>
    <s v="Derechos a la protección"/>
    <s v="Adolescencia"/>
    <n v="2020"/>
    <n v="88.24"/>
    <n v="88.24"/>
    <n v="152"/>
    <s v="Porcentaje"/>
  </r>
  <r>
    <n v="81001"/>
    <s v="Arauca"/>
    <x v="0"/>
    <s v="Porcentaje de adolescentes (12 a 17 años) víctimas de desplazamiento forzado del  total NNA víctimas del conflicto armado"/>
    <s v="UARIV"/>
    <s v="Derechos a la protección"/>
    <s v="Adolescencia"/>
    <n v="2021"/>
    <n v="93.85"/>
    <n v="93.85"/>
    <n v="152"/>
    <s v="Porcentaje"/>
  </r>
  <r>
    <n v="81065"/>
    <s v="Arauca"/>
    <x v="1"/>
    <s v="Porcentaje de adolescentes (12 a 17 años) víctimas de desplazamiento forzado del  total NNA víctimas del conflicto armado"/>
    <s v="UARIV"/>
    <s v="Derechos a la protección"/>
    <s v="Adolescencia"/>
    <n v="2018"/>
    <n v="91.18"/>
    <n v="91.18"/>
    <n v="152"/>
    <s v="Porcentaje"/>
  </r>
  <r>
    <n v="81065"/>
    <s v="Arauca"/>
    <x v="1"/>
    <s v="Porcentaje de adolescentes (12 a 17 años) víctimas de desplazamiento forzado del  total NNA víctimas del conflicto armado"/>
    <s v="UARIV"/>
    <s v="Derechos a la protección"/>
    <s v="Adolescencia"/>
    <n v="2019"/>
    <n v="88.24"/>
    <n v="88.24"/>
    <n v="152"/>
    <s v="Porcentaje"/>
  </r>
  <r>
    <n v="81065"/>
    <s v="Arauca"/>
    <x v="1"/>
    <s v="Porcentaje de adolescentes (12 a 17 años) víctimas de desplazamiento forzado del  total NNA víctimas del conflicto armado"/>
    <s v="UARIV"/>
    <s v="Derechos a la protección"/>
    <s v="Adolescencia"/>
    <n v="2020"/>
    <n v="94.12"/>
    <n v="94.12"/>
    <n v="152"/>
    <s v="Porcentaje"/>
  </r>
  <r>
    <n v="81065"/>
    <s v="Arauca"/>
    <x v="1"/>
    <s v="Porcentaje de adolescentes (12 a 17 años) víctimas de desplazamiento forzado del  total NNA víctimas del conflicto armado"/>
    <s v="UARIV"/>
    <s v="Derechos a la protección"/>
    <s v="Adolescencia"/>
    <n v="2021"/>
    <n v="97.5"/>
    <n v="97.5"/>
    <n v="152"/>
    <s v="Porcentaje"/>
  </r>
  <r>
    <n v="81220"/>
    <s v="Arauca"/>
    <x v="2"/>
    <s v="Porcentaje de adolescentes (12 a 17 años) víctimas de desplazamiento forzado del  total NNA víctimas del conflicto armado"/>
    <s v="UARIV"/>
    <s v="Derechos a la protección"/>
    <s v="Adolescencia"/>
    <n v="2018"/>
    <n v="86.67"/>
    <n v="86.67"/>
    <n v="152"/>
    <s v="Porcentaje"/>
  </r>
  <r>
    <n v="81220"/>
    <s v="Arauca"/>
    <x v="2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81220"/>
    <s v="Arauca"/>
    <x v="2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81220"/>
    <s v="Arauca"/>
    <x v="2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81300"/>
    <s v="Arauca"/>
    <x v="3"/>
    <s v="Porcentaje de adolescentes (12 a 17 años) víctimas de desplazamiento forzado del  total NNA víctimas del conflicto armado"/>
    <s v="UARIV"/>
    <s v="Derechos a la protección"/>
    <s v="Adolescencia"/>
    <n v="2018"/>
    <n v="90.38"/>
    <n v="90.38"/>
    <n v="152"/>
    <s v="Porcentaje"/>
  </r>
  <r>
    <n v="81300"/>
    <s v="Arauca"/>
    <x v="3"/>
    <s v="Porcentaje de adolescentes (12 a 17 años) víctimas de desplazamiento forzado del  total NNA víctimas del conflicto armado"/>
    <s v="UARIV"/>
    <s v="Derechos a la protección"/>
    <s v="Adolescencia"/>
    <n v="2019"/>
    <n v="86.57"/>
    <n v="86.57"/>
    <n v="152"/>
    <s v="Porcentaje"/>
  </r>
  <r>
    <n v="81300"/>
    <s v="Arauca"/>
    <x v="3"/>
    <s v="Porcentaje de adolescentes (12 a 17 años) víctimas de desplazamiento forzado del  total NNA víctimas del conflicto armado"/>
    <s v="UARIV"/>
    <s v="Derechos a la protección"/>
    <s v="Adolescencia"/>
    <n v="2020"/>
    <n v="93.18"/>
    <n v="93.18"/>
    <n v="152"/>
    <s v="Porcentaje"/>
  </r>
  <r>
    <n v="81300"/>
    <s v="Arauca"/>
    <x v="3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81591"/>
    <s v="Arauca"/>
    <x v="4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81591"/>
    <s v="Arauca"/>
    <x v="4"/>
    <s v="Porcentaje de adolescentes (12 a 17 años) víctimas de desplazamiento forzado del  total NNA víctimas del conflicto armado"/>
    <s v="UARIV"/>
    <s v="Derechos a la protección"/>
    <s v="Adolescencia"/>
    <n v="2019"/>
    <n v="50"/>
    <n v="50"/>
    <n v="152"/>
    <s v="Porcentaje"/>
  </r>
  <r>
    <n v="81591"/>
    <s v="Arauca"/>
    <x v="4"/>
    <s v="Porcentaje de adolescentes (12 a 17 años) víctimas de desplazamiento forzado del  total NNA víctimas del conflicto armado"/>
    <s v="UARIV"/>
    <s v="Derechos a la protección"/>
    <s v="Adolescencia"/>
    <n v="2020"/>
    <n v="66.67"/>
    <n v="66.67"/>
    <n v="152"/>
    <s v="Porcentaje"/>
  </r>
  <r>
    <n v="81591"/>
    <s v="Arauca"/>
    <x v="4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81736"/>
    <s v="Arauca"/>
    <x v="5"/>
    <s v="Porcentaje de adolescentes (12 a 17 años) víctimas de desplazamiento forzado del  total NNA víctimas del conflicto armado"/>
    <s v="UARIV"/>
    <s v="Derechos a la protección"/>
    <s v="Adolescencia"/>
    <n v="2018"/>
    <n v="88.1"/>
    <n v="88.1"/>
    <n v="152"/>
    <s v="Porcentaje"/>
  </r>
  <r>
    <n v="81736"/>
    <s v="Arauca"/>
    <x v="5"/>
    <s v="Porcentaje de adolescentes (12 a 17 años) víctimas de desplazamiento forzado del  total NNA víctimas del conflicto armado"/>
    <s v="UARIV"/>
    <s v="Derechos a la protección"/>
    <s v="Adolescencia"/>
    <n v="2019"/>
    <n v="94.37"/>
    <n v="94.37"/>
    <n v="152"/>
    <s v="Porcentaje"/>
  </r>
  <r>
    <n v="81736"/>
    <s v="Arauca"/>
    <x v="5"/>
    <s v="Porcentaje de adolescentes (12 a 17 años) víctimas de desplazamiento forzado del  total NNA víctimas del conflicto armado"/>
    <s v="UARIV"/>
    <s v="Derechos a la protección"/>
    <s v="Adolescencia"/>
    <n v="2020"/>
    <n v="92.98"/>
    <n v="92.98"/>
    <n v="152"/>
    <s v="Porcentaje"/>
  </r>
  <r>
    <n v="81736"/>
    <s v="Arauca"/>
    <x v="5"/>
    <s v="Porcentaje de adolescentes (12 a 17 años) víctimas de desplazamiento forzado del  total NNA víctimas del conflicto armado"/>
    <s v="UARIV"/>
    <s v="Derechos a la protección"/>
    <s v="Adolescencia"/>
    <n v="2021"/>
    <n v="97.83"/>
    <n v="97.83"/>
    <n v="152"/>
    <s v="Porcentaje"/>
  </r>
  <r>
    <n v="81794"/>
    <s v="Arauca"/>
    <x v="6"/>
    <s v="Porcentaje de adolescentes (12 a 17 años) víctimas de desplazamiento forzado del  total NNA víctimas del conflicto armado"/>
    <s v="UARIV"/>
    <s v="Derechos a la protección"/>
    <s v="Adolescencia"/>
    <n v="2018"/>
    <n v="91.15"/>
    <n v="91.15"/>
    <n v="152"/>
    <s v="Porcentaje"/>
  </r>
  <r>
    <n v="81794"/>
    <s v="Arauca"/>
    <x v="6"/>
    <s v="Porcentaje de adolescentes (12 a 17 años) víctimas de desplazamiento forzado del  total NNA víctimas del conflicto armado"/>
    <s v="UARIV"/>
    <s v="Derechos a la protección"/>
    <s v="Adolescencia"/>
    <n v="2019"/>
    <n v="86.24"/>
    <n v="86.24"/>
    <n v="152"/>
    <s v="Porcentaje"/>
  </r>
  <r>
    <n v="81794"/>
    <s v="Arauca"/>
    <x v="6"/>
    <s v="Porcentaje de adolescentes (12 a 17 años) víctimas de desplazamiento forzado del  total NNA víctimas del conflicto armado"/>
    <s v="UARIV"/>
    <s v="Derechos a la protección"/>
    <s v="Adolescencia"/>
    <n v="2020"/>
    <n v="88.14"/>
    <n v="88.14"/>
    <n v="152"/>
    <s v="Porcentaje"/>
  </r>
  <r>
    <n v="81794"/>
    <s v="Arauca"/>
    <x v="6"/>
    <s v="Porcentaje de adolescentes (12 a 17 años) víctimas de desplazamiento forzado del  total NNA víctimas del conflicto armado"/>
    <s v="UARIV"/>
    <s v="Derechos a la protección"/>
    <s v="Adolescencia"/>
    <n v="2021"/>
    <n v="47.37"/>
    <n v="47.37"/>
    <n v="152"/>
    <s v="Porcentaje"/>
  </r>
  <r>
    <n v="81001"/>
    <s v="Arauca"/>
    <x v="0"/>
    <s v="Porcentaje de niñas y niños de 6 a 11 años víctimas de desplazamiento forzado del total NNA víctimas del conflicto armado"/>
    <s v="UARIV"/>
    <s v="Derechos a la protección"/>
    <s v="Infancia"/>
    <n v="2018"/>
    <n v="89.02"/>
    <n v="89.02"/>
    <n v="151"/>
    <s v="Porcentaje"/>
  </r>
  <r>
    <n v="81001"/>
    <s v="Arauca"/>
    <x v="0"/>
    <s v="Porcentaje de niñas y niños de 6 a 11 años víctimas de desplazamiento forzado del total NNA víctimas del conflicto armado"/>
    <s v="UARIV"/>
    <s v="Derechos a la protección"/>
    <s v="Infancia"/>
    <n v="2019"/>
    <n v="89.13"/>
    <n v="89.13"/>
    <n v="151"/>
    <s v="Porcentaje"/>
  </r>
  <r>
    <n v="81001"/>
    <s v="Arauca"/>
    <x v="0"/>
    <s v="Porcentaje de niñas y niños de 6 a 11 años víctimas de desplazamiento forzado del total NNA víctimas del conflicto armado"/>
    <s v="UARIV"/>
    <s v="Derechos a la protección"/>
    <s v="Infancia"/>
    <n v="2020"/>
    <n v="95.83"/>
    <n v="95.83"/>
    <n v="151"/>
    <s v="Porcentaje"/>
  </r>
  <r>
    <n v="81001"/>
    <s v="Arauca"/>
    <x v="0"/>
    <s v="Porcentaje de niñas y niños de 6 a 11 años víctimas de desplazamiento forzado del total NNA víctimas del conflicto armado"/>
    <s v="UARIV"/>
    <s v="Derechos a la protección"/>
    <s v="Infancia"/>
    <n v="2021"/>
    <n v="98.39"/>
    <n v="98.39"/>
    <n v="151"/>
    <s v="Porcentaje"/>
  </r>
  <r>
    <n v="81065"/>
    <s v="Arauca"/>
    <x v="1"/>
    <s v="Porcentaje de niñas y niños de 6 a 11 años víctimas de desplazamiento forzado del total NNA víctimas del conflicto armado"/>
    <s v="UARIV"/>
    <s v="Derechos a la protección"/>
    <s v="Infancia"/>
    <n v="2018"/>
    <n v="90.36"/>
    <n v="90.36"/>
    <n v="151"/>
    <s v="Porcentaje"/>
  </r>
  <r>
    <n v="81065"/>
    <s v="Arauca"/>
    <x v="1"/>
    <s v="Porcentaje de niñas y niños de 6 a 11 años víctimas de desplazamiento forzado del total NNA víctimas del conflicto armado"/>
    <s v="UARIV"/>
    <s v="Derechos a la protección"/>
    <s v="Infancia"/>
    <n v="2019"/>
    <n v="92.41"/>
    <n v="92.41"/>
    <n v="151"/>
    <s v="Porcentaje"/>
  </r>
  <r>
    <n v="81065"/>
    <s v="Arauca"/>
    <x v="1"/>
    <s v="Porcentaje de niñas y niños de 6 a 11 años víctimas de desplazamiento forzado del total NNA víctimas del conflicto armado"/>
    <s v="UARIV"/>
    <s v="Derechos a la protección"/>
    <s v="Infancia"/>
    <n v="2020"/>
    <n v="90.48"/>
    <n v="90.48"/>
    <n v="151"/>
    <s v="Porcentaje"/>
  </r>
  <r>
    <n v="81065"/>
    <s v="Arauca"/>
    <x v="1"/>
    <s v="Porcentaje de niñas y niños de 6 a 11 años víctimas de desplazamiento forzado del total NNA víctimas del conflicto armado"/>
    <s v="UARIV"/>
    <s v="Derechos a la protección"/>
    <s v="Infancia"/>
    <n v="2021"/>
    <n v="94.34"/>
    <n v="94.34"/>
    <n v="151"/>
    <s v="Porcentaje"/>
  </r>
  <r>
    <n v="81220"/>
    <s v="Arauca"/>
    <x v="2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81220"/>
    <s v="Arauca"/>
    <x v="2"/>
    <s v="Porcentaje de niñas y niños de 6 a 11 años víctimas de desplazamiento forzado del total NNA víctimas del conflicto armado"/>
    <s v="UARIV"/>
    <s v="Derechos a la protección"/>
    <s v="Infancia"/>
    <n v="2019"/>
    <n v="83.33"/>
    <n v="83.33"/>
    <n v="151"/>
    <s v="Porcentaje"/>
  </r>
  <r>
    <n v="81220"/>
    <s v="Arauca"/>
    <x v="2"/>
    <s v="Porcentaje de niñas y niños de 6 a 11 años víctimas de desplazamiento forzado del total NNA víctimas del conflicto armado"/>
    <s v="UARIV"/>
    <s v="Derechos a la protección"/>
    <s v="Infancia"/>
    <n v="2021"/>
    <n v="84.21"/>
    <n v="84.21"/>
    <n v="151"/>
    <s v="Porcentaje"/>
  </r>
  <r>
    <n v="81300"/>
    <s v="Arauca"/>
    <x v="3"/>
    <s v="Porcentaje de niñas y niños de 6 a 11 años víctimas de desplazamiento forzado del total NNA víctimas del conflicto armado"/>
    <s v="UARIV"/>
    <s v="Derechos a la protección"/>
    <s v="Infancia"/>
    <n v="2018"/>
    <n v="96.15"/>
    <n v="96.15"/>
    <n v="151"/>
    <s v="Porcentaje"/>
  </r>
  <r>
    <n v="81300"/>
    <s v="Arauca"/>
    <x v="3"/>
    <s v="Porcentaje de niñas y niños de 6 a 11 años víctimas de desplazamiento forzado del total NNA víctimas del conflicto armado"/>
    <s v="UARIV"/>
    <s v="Derechos a la protección"/>
    <s v="Infancia"/>
    <n v="2019"/>
    <n v="91.53"/>
    <n v="91.53"/>
    <n v="151"/>
    <s v="Porcentaje"/>
  </r>
  <r>
    <n v="81300"/>
    <s v="Arauca"/>
    <x v="3"/>
    <s v="Porcentaje de niñas y niños de 6 a 11 años víctimas de desplazamiento forzado del total NNA víctimas del conflicto armado"/>
    <s v="UARIV"/>
    <s v="Derechos a la protección"/>
    <s v="Infancia"/>
    <n v="2020"/>
    <n v="96.77"/>
    <n v="96.77"/>
    <n v="151"/>
    <s v="Porcentaje"/>
  </r>
  <r>
    <n v="81300"/>
    <s v="Arauca"/>
    <x v="3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81591"/>
    <s v="Arauca"/>
    <x v="4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81591"/>
    <s v="Arauca"/>
    <x v="4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81591"/>
    <s v="Arauca"/>
    <x v="4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81736"/>
    <s v="Arauca"/>
    <x v="5"/>
    <s v="Porcentaje de niñas y niños de 6 a 11 años víctimas de desplazamiento forzado del total NNA víctimas del conflicto armado"/>
    <s v="UARIV"/>
    <s v="Derechos a la protección"/>
    <s v="Infancia"/>
    <n v="2018"/>
    <n v="93.02"/>
    <n v="93.02"/>
    <n v="151"/>
    <s v="Porcentaje"/>
  </r>
  <r>
    <n v="81736"/>
    <s v="Arauca"/>
    <x v="5"/>
    <s v="Porcentaje de niñas y niños de 6 a 11 años víctimas de desplazamiento forzado del total NNA víctimas del conflicto armado"/>
    <s v="UARIV"/>
    <s v="Derechos a la protección"/>
    <s v="Infancia"/>
    <n v="2019"/>
    <n v="97.03"/>
    <n v="97.03"/>
    <n v="151"/>
    <s v="Porcentaje"/>
  </r>
  <r>
    <n v="81736"/>
    <s v="Arauca"/>
    <x v="5"/>
    <s v="Porcentaje de niñas y niños de 6 a 11 años víctimas de desplazamiento forzado del total NNA víctimas del conflicto armado"/>
    <s v="UARIV"/>
    <s v="Derechos a la protección"/>
    <s v="Infancia"/>
    <n v="2020"/>
    <n v="89.36"/>
    <n v="89.36"/>
    <n v="151"/>
    <s v="Porcentaje"/>
  </r>
  <r>
    <n v="81736"/>
    <s v="Arauca"/>
    <x v="5"/>
    <s v="Porcentaje de niñas y niños de 6 a 11 años víctimas de desplazamiento forzado del total NNA víctimas del conflicto armado"/>
    <s v="UARIV"/>
    <s v="Derechos a la protección"/>
    <s v="Infancia"/>
    <n v="2021"/>
    <n v="96.23"/>
    <n v="96.23"/>
    <n v="151"/>
    <s v="Porcentaje"/>
  </r>
  <r>
    <n v="81794"/>
    <s v="Arauca"/>
    <x v="6"/>
    <s v="Porcentaje de niñas y niños de 6 a 11 años víctimas de desplazamiento forzado del total NNA víctimas del conflicto armado"/>
    <s v="UARIV"/>
    <s v="Derechos a la protección"/>
    <s v="Infancia"/>
    <n v="2018"/>
    <n v="92.86"/>
    <n v="92.86"/>
    <n v="151"/>
    <s v="Porcentaje"/>
  </r>
  <r>
    <n v="81794"/>
    <s v="Arauca"/>
    <x v="6"/>
    <s v="Porcentaje de niñas y niños de 6 a 11 años víctimas de desplazamiento forzado del total NNA víctimas del conflicto armado"/>
    <s v="UARIV"/>
    <s v="Derechos a la protección"/>
    <s v="Infancia"/>
    <n v="2019"/>
    <n v="93.48"/>
    <n v="93.48"/>
    <n v="151"/>
    <s v="Porcentaje"/>
  </r>
  <r>
    <n v="81794"/>
    <s v="Arauca"/>
    <x v="6"/>
    <s v="Porcentaje de niñas y niños de 6 a 11 años víctimas de desplazamiento forzado del total NNA víctimas del conflicto armado"/>
    <s v="UARIV"/>
    <s v="Derechos a la protección"/>
    <s v="Infancia"/>
    <n v="2020"/>
    <n v="94.83"/>
    <n v="94.83"/>
    <n v="151"/>
    <s v="Porcentaje"/>
  </r>
  <r>
    <n v="81794"/>
    <s v="Arauca"/>
    <x v="6"/>
    <s v="Porcentaje de niñas y niños de 6 a 11 años víctimas de desplazamiento forzado del total NNA víctimas del conflicto armado"/>
    <s v="UARIV"/>
    <s v="Derechos a la protección"/>
    <s v="Infancia"/>
    <n v="2021"/>
    <n v="41.28"/>
    <n v="41.28"/>
    <n v="151"/>
    <s v="Porcentaje"/>
  </r>
  <r>
    <n v="1"/>
    <s v="Dato Nacional"/>
    <x v="7"/>
    <s v="Porcentaje de niños y niñas de primera infancia víctimas de desplazamiento forzado del  total NNA víctimas del conflicto armado"/>
    <s v="UARIV"/>
    <s v="Derechos a la protección"/>
    <s v="Primera Infancia"/>
    <n v="2018"/>
    <s v="89,71"/>
    <s v="89,71"/>
    <n v="150"/>
    <s v="Porcentaje"/>
  </r>
  <r>
    <n v="1"/>
    <s v="Dato Nacional"/>
    <x v="7"/>
    <s v="Porcentaje de niños y niñas de primera infancia víctimas de desplazamiento forzado del  total NNA víctimas del conflicto armado"/>
    <s v="UARIV"/>
    <s v="Derechos a la protección"/>
    <s v="Primera Infancia"/>
    <n v="2019"/>
    <s v="86,75"/>
    <s v="86,75"/>
    <n v="150"/>
    <s v="Porcentaje"/>
  </r>
  <r>
    <n v="1"/>
    <s v="Dato Nacional"/>
    <x v="7"/>
    <s v="Porcentaje de niños y niñas de primera infancia víctimas de desplazamiento forzado del  total NNA víctimas del conflicto armado"/>
    <s v="UARIV"/>
    <s v="Derechos a la protección"/>
    <s v="Primera Infancia"/>
    <n v="2020"/>
    <s v="69,57"/>
    <s v="69,57"/>
    <n v="150"/>
    <s v="Porcentaje"/>
  </r>
  <r>
    <n v="1"/>
    <s v="Dato Nacional"/>
    <x v="7"/>
    <s v="Porcentaje de niños y niñas de primera infancia víctimas de desplazamiento forzado del  total NNA víctimas del conflicto armado"/>
    <s v="UARIV"/>
    <s v="Derechos a la protección"/>
    <s v="Primera Infancia"/>
    <n v="2021"/>
    <s v="82,88"/>
    <s v="82,88"/>
    <n v="150"/>
    <s v="Porcentaje"/>
  </r>
  <r>
    <n v="1"/>
    <s v="Dato Nacional"/>
    <x v="7"/>
    <s v="Porcentaje de adolescentes (12 a 17 años) víctimas de desplazamiento forzado del  total NNA víctimas del conflicto armado"/>
    <s v="UARIV"/>
    <s v="Derechos a la protección"/>
    <s v="Adolescencia"/>
    <n v="2018"/>
    <s v="89,6"/>
    <s v="89,6"/>
    <n v="152"/>
    <s v="Porcentaje"/>
  </r>
  <r>
    <n v="1"/>
    <s v="Dato Nacional"/>
    <x v="7"/>
    <s v="Porcentaje de adolescentes (12 a 17 años) víctimas de desplazamiento forzado del  total NNA víctimas del conflicto armado"/>
    <s v="UARIV"/>
    <s v="Derechos a la protección"/>
    <s v="Adolescencia"/>
    <n v="2019"/>
    <s v="86,03"/>
    <s v="86,03"/>
    <n v="152"/>
    <s v="Porcentaje"/>
  </r>
  <r>
    <n v="1"/>
    <s v="Dato Nacional"/>
    <x v="7"/>
    <s v="Porcentaje de adolescentes (12 a 17 años) víctimas de desplazamiento forzado del  total NNA víctimas del conflicto armado"/>
    <s v="UARIV"/>
    <s v="Derechos a la protección"/>
    <s v="Adolescencia"/>
    <n v="2020"/>
    <s v="67,35"/>
    <s v="67,35"/>
    <n v="152"/>
    <s v="Porcentaje"/>
  </r>
  <r>
    <n v="1"/>
    <s v="Dato Nacional"/>
    <x v="7"/>
    <s v="Porcentaje de adolescentes (12 a 17 años) víctimas de desplazamiento forzado del  total NNA víctimas del conflicto armado"/>
    <s v="UARIV"/>
    <s v="Derechos a la protección"/>
    <s v="Adolescencia"/>
    <n v="2021"/>
    <s v="84,19"/>
    <s v="84,19"/>
    <n v="152"/>
    <s v="Porcentaje"/>
  </r>
  <r>
    <n v="1"/>
    <s v="Dato Nacional"/>
    <x v="7"/>
    <s v="Porcentaje de niñas y niños de 6 a 11 años víctimas de desplazamiento forzado del total NNA víctimas del conflicto armado"/>
    <s v="UARIV"/>
    <s v="Derechos a la protección"/>
    <s v="Infancia"/>
    <n v="2018"/>
    <s v="89,75"/>
    <s v="89,75"/>
    <n v="151"/>
    <s v="Porcentaje"/>
  </r>
  <r>
    <n v="1"/>
    <s v="Dato Nacional"/>
    <x v="7"/>
    <s v="Porcentaje de niñas y niños de 6 a 11 años víctimas de desplazamiento forzado del total NNA víctimas del conflicto armado"/>
    <s v="UARIV"/>
    <s v="Derechos a la protección"/>
    <s v="Infancia"/>
    <n v="2019"/>
    <s v="85,58"/>
    <s v="85,58"/>
    <n v="151"/>
    <s v="Porcentaje"/>
  </r>
  <r>
    <n v="1"/>
    <s v="Dato Nacional"/>
    <x v="7"/>
    <s v="Porcentaje de niñas y niños de 6 a 11 años víctimas de desplazamiento forzado del total NNA víctimas del conflicto armado"/>
    <s v="UARIV"/>
    <s v="Derechos a la protección"/>
    <s v="Infancia"/>
    <n v="2020"/>
    <s v="66,75"/>
    <s v="66,75"/>
    <n v="151"/>
    <s v="Porcentaje"/>
  </r>
  <r>
    <n v="1"/>
    <s v="Dato Nacional"/>
    <x v="7"/>
    <s v="Porcentaje de niñas y niños de 6 a 11 años víctimas de desplazamiento forzado del total NNA víctimas del conflicto armado"/>
    <s v="UARIV"/>
    <s v="Derechos a la protección"/>
    <s v="Infancia"/>
    <n v="2021"/>
    <n v="82.58"/>
    <n v="82.58"/>
    <n v="151"/>
    <s v="Porcentaje"/>
  </r>
  <r>
    <n v="81"/>
    <s v="Arauca"/>
    <x v="8"/>
    <s v="Porcentaje de niños y niñas de primera infancia víctimas de desplazamiento forzado del  total NNA víctimas del conflicto armado"/>
    <s v="UARIV"/>
    <s v="Derechos a la protección"/>
    <s v="Primera Infancia"/>
    <n v="2018"/>
    <s v="94,12"/>
    <s v="94,12"/>
    <n v="150"/>
    <s v="Porcentaje"/>
  </r>
  <r>
    <n v="81"/>
    <s v="Arauca"/>
    <x v="8"/>
    <s v="Porcentaje de niños y niñas de primera infancia víctimas de desplazamiento forzado del  total NNA víctimas del conflicto armado"/>
    <s v="UARIV"/>
    <s v="Derechos a la protección"/>
    <s v="Primera Infancia"/>
    <n v="2019"/>
    <s v="93,93"/>
    <s v="93,93"/>
    <n v="150"/>
    <s v="Porcentaje"/>
  </r>
  <r>
    <n v="81"/>
    <s v="Arauca"/>
    <x v="8"/>
    <s v="Porcentaje de niños y niñas de primera infancia víctimas de desplazamiento forzado del  total NNA víctimas del conflicto armado"/>
    <s v="UARIV"/>
    <s v="Derechos a la protección"/>
    <s v="Primera Infancia"/>
    <n v="2020"/>
    <s v="92,86"/>
    <s v="92,86"/>
    <n v="150"/>
    <s v="Porcentaje"/>
  </r>
  <r>
    <n v="81"/>
    <s v="Arauca"/>
    <x v="8"/>
    <s v="Porcentaje de niños y niñas de primera infancia víctimas de desplazamiento forzado del  total NNA víctimas del conflicto armado"/>
    <s v="UARIV"/>
    <s v="Derechos a la protección"/>
    <s v="Primera Infancia"/>
    <n v="2021"/>
    <s v="74,41"/>
    <s v="74,41"/>
    <n v="150"/>
    <s v="Porcentaje"/>
  </r>
  <r>
    <n v="81"/>
    <s v="Arauca"/>
    <x v="8"/>
    <s v="Porcentaje de adolescentes (12 a 17 años) víctimas de desplazamiento forzado del  total NNA víctimas del conflicto armado"/>
    <s v="UARIV"/>
    <s v="Derechos a la protección"/>
    <s v="Adolescencia"/>
    <n v="2018"/>
    <s v="90,43"/>
    <s v="90,43"/>
    <n v="152"/>
    <s v="Porcentaje"/>
  </r>
  <r>
    <n v="81"/>
    <s v="Arauca"/>
    <x v="8"/>
    <s v="Porcentaje de adolescentes (12 a 17 años) víctimas de desplazamiento forzado del  total NNA víctimas del conflicto armado"/>
    <s v="UARIV"/>
    <s v="Derechos a la protección"/>
    <s v="Adolescencia"/>
    <n v="2019"/>
    <s v="89,03"/>
    <s v="89,03"/>
    <n v="152"/>
    <s v="Porcentaje"/>
  </r>
  <r>
    <n v="81"/>
    <s v="Arauca"/>
    <x v="8"/>
    <s v="Porcentaje de adolescentes (12 a 17 años) víctimas de desplazamiento forzado del  total NNA víctimas del conflicto armado"/>
    <s v="UARIV"/>
    <s v="Derechos a la protección"/>
    <s v="Adolescencia"/>
    <n v="2020"/>
    <s v="92,07"/>
    <s v="92,07"/>
    <n v="152"/>
    <s v="Porcentaje"/>
  </r>
  <r>
    <n v="81"/>
    <s v="Arauca"/>
    <x v="8"/>
    <s v="Porcentaje de adolescentes (12 a 17 años) víctimas de desplazamiento forzado del  total NNA víctimas del conflicto armado"/>
    <s v="UARIV"/>
    <s v="Derechos a la protección"/>
    <s v="Adolescencia"/>
    <n v="2021"/>
    <s v="82,82"/>
    <s v="82,82"/>
    <n v="152"/>
    <s v="Porcentaje"/>
  </r>
  <r>
    <n v="81"/>
    <s v="Arauca"/>
    <x v="8"/>
    <s v="Porcentaje de niñas y niños de 6 a 11 años víctimas de desplazamiento forzado del total NNA víctimas del conflicto armado"/>
    <s v="UARIV"/>
    <s v="Derechos a la protección"/>
    <s v="Infancia"/>
    <n v="2018"/>
    <s v="93,49"/>
    <s v="93,49"/>
    <n v="151"/>
    <s v="Porcentaje"/>
  </r>
  <r>
    <n v="81"/>
    <s v="Arauca"/>
    <x v="8"/>
    <s v="Porcentaje de niñas y niños de 6 a 11 años víctimas de desplazamiento forzado del total NNA víctimas del conflicto armado"/>
    <s v="UARIV"/>
    <s v="Derechos a la protección"/>
    <s v="Infancia"/>
    <n v="2019"/>
    <s v="94,38"/>
    <s v="94,38"/>
    <n v="151"/>
    <s v="Porcentaje"/>
  </r>
  <r>
    <n v="81"/>
    <s v="Arauca"/>
    <x v="8"/>
    <s v="Porcentaje de niñas y niños de 6 a 11 años víctimas de desplazamiento forzado del total NNA víctimas del conflicto armado"/>
    <s v="UARIV"/>
    <s v="Derechos a la protección"/>
    <s v="Infancia"/>
    <n v="2020"/>
    <s v="93,72"/>
    <s v="93,72"/>
    <n v="151"/>
    <s v="Porcentaje"/>
  </r>
  <r>
    <n v="81"/>
    <s v="Arauca"/>
    <x v="8"/>
    <s v="Porcentaje de niñas y niños de 6 a 11 años víctimas de desplazamiento forzado del total NNA víctimas del conflicto armado"/>
    <s v="UARIV"/>
    <s v="Derechos a la protección"/>
    <s v="Infancia"/>
    <n v="2021"/>
    <s v="77,74"/>
    <s v="77,74"/>
    <n v="151"/>
    <s v="Porcentaje"/>
  </r>
  <r>
    <n v="81001"/>
    <s v="Arauca"/>
    <x v="0"/>
    <s v="Tasa de violencia contra niños y niñas de primera infancia"/>
    <s v="ICBF"/>
    <s v="Derecho a la integridad personal"/>
    <s v="Primera Infancia"/>
    <n v="2018"/>
    <n v="459.99144201968329"/>
    <n v="459.99144201968329"/>
    <n v="170"/>
    <s v="Tasa por 100.000 habitantes"/>
  </r>
  <r>
    <n v="81065"/>
    <s v="Arauca"/>
    <x v="1"/>
    <s v="Tasa de violencia contra niños y niñas de primera infancia"/>
    <s v="ICBF"/>
    <s v="Derecho a la integridad personal"/>
    <s v="Primera Infancia"/>
    <n v="2018"/>
    <n v="169.23076923076923"/>
    <n v="169.23076923076923"/>
    <n v="170"/>
    <s v="Tasa por 100.000 habitantes"/>
  </r>
  <r>
    <n v="81220"/>
    <s v="Arauca"/>
    <x v="2"/>
    <s v="Tasa de violencia contra niños y niñas de primera infancia"/>
    <s v="ICBF"/>
    <s v="Derecho a la integridad personal"/>
    <s v="Primera Infancia"/>
    <n v="2018"/>
    <n v="627.61506276150624"/>
    <n v="627.61506276150624"/>
    <n v="170"/>
    <s v="Tasa por 100.000 habitantes"/>
  </r>
  <r>
    <n v="81300"/>
    <s v="Arauca"/>
    <x v="3"/>
    <s v="Tasa de violencia contra niños y niñas de primera infancia"/>
    <s v="ICBF"/>
    <s v="Derecho a la integridad personal"/>
    <s v="Primera Infancia"/>
    <n v="2018"/>
    <n v="79.522862823061629"/>
    <n v="79.522862823061629"/>
    <n v="170"/>
    <s v="Tasa por 100.000 habitantes"/>
  </r>
  <r>
    <n v="81591"/>
    <s v="Arauca"/>
    <x v="4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81736"/>
    <s v="Arauca"/>
    <x v="5"/>
    <s v="Tasa de violencia contra niños y niñas de primera infancia"/>
    <s v="ICBF"/>
    <s v="Derecho a la integridad personal"/>
    <s v="Primera Infancia"/>
    <n v="2018"/>
    <n v="212.53985122210412"/>
    <n v="212.53985122210412"/>
    <n v="170"/>
    <s v="Tasa por 100.000 habitantes"/>
  </r>
  <r>
    <n v="81794"/>
    <s v="Arauca"/>
    <x v="6"/>
    <s v="Tasa de violencia contra niños y niñas de primera infancia"/>
    <s v="ICBF"/>
    <s v="Derecho a la integridad personal"/>
    <s v="Primera Infancia"/>
    <n v="2018"/>
    <n v="267.28439059158944"/>
    <n v="267.28439059158944"/>
    <n v="170"/>
    <s v="Tasa por 100.000 habitantes"/>
  </r>
  <r>
    <n v="81001"/>
    <s v="Arauca"/>
    <x v="0"/>
    <s v="Tasa de violencia contra niños y niñas de primera infancia"/>
    <s v="ICBF"/>
    <s v="Derecho a la integridad personal"/>
    <s v="Primera Infancia"/>
    <n v="2019"/>
    <n v="326.40949554896144"/>
    <n v="326.40949554896144"/>
    <n v="170"/>
    <s v="Tasa por 100.000 habitantes"/>
  </r>
  <r>
    <n v="81065"/>
    <s v="Arauca"/>
    <x v="1"/>
    <s v="Tasa de violencia contra niños y niñas de primera infancia"/>
    <s v="ICBF"/>
    <s v="Derecho a la integridad personal"/>
    <s v="Primera Infancia"/>
    <n v="2019"/>
    <n v="128.27822120866591"/>
    <n v="128.27822120866591"/>
    <n v="170"/>
    <s v="Tasa por 100.000 habitantes"/>
  </r>
  <r>
    <n v="81220"/>
    <s v="Arauca"/>
    <x v="2"/>
    <s v="Tasa de violencia contra niños y niñas de primera infancia"/>
    <s v="ICBF"/>
    <s v="Derecho a la integridad personal"/>
    <s v="Primera Infancia"/>
    <n v="2019"/>
    <n v="403.22580645161287"/>
    <n v="403.22580645161287"/>
    <n v="170"/>
    <s v="Tasa por 100.000 habitantes"/>
  </r>
  <r>
    <n v="81300"/>
    <s v="Arauca"/>
    <x v="3"/>
    <s v="Tasa de violencia contra niños y niñas de primera infancia"/>
    <s v="ICBF"/>
    <s v="Derecho a la integridad personal"/>
    <s v="Primera Infancia"/>
    <n v="2019"/>
    <n v="342.33548877900341"/>
    <n v="342.33548877900341"/>
    <n v="170"/>
    <s v="Tasa por 100.000 habitantes"/>
  </r>
  <r>
    <n v="81591"/>
    <s v="Arauca"/>
    <x v="4"/>
    <s v="Tasa de violencia contra niños y niñas de primera infancia"/>
    <s v="ICBF"/>
    <s v="Derecho a la integridad personal"/>
    <s v="Primera Infancia"/>
    <n v="2019"/>
    <n v="179.53321364452424"/>
    <n v="179.53321364452424"/>
    <n v="170"/>
    <s v="Tasa por 100.000 habitantes"/>
  </r>
  <r>
    <n v="81736"/>
    <s v="Arauca"/>
    <x v="5"/>
    <s v="Tasa de violencia contra niños y niñas de primera infancia"/>
    <s v="ICBF"/>
    <s v="Derecho a la integridad personal"/>
    <s v="Primera Infancia"/>
    <n v="2019"/>
    <n v="182.25150707977008"/>
    <n v="182.25150707977008"/>
    <n v="170"/>
    <s v="Tasa por 100.000 habitantes"/>
  </r>
  <r>
    <n v="81794"/>
    <s v="Arauca"/>
    <x v="6"/>
    <s v="Tasa de violencia contra niños y niñas de primera infancia"/>
    <s v="ICBF"/>
    <s v="Derecho a la integridad personal"/>
    <s v="Primera Infancia"/>
    <n v="2019"/>
    <n v="298.1613384131191"/>
    <n v="298.1613384131191"/>
    <n v="170"/>
    <s v="Tasa por 100.000 habitantes"/>
  </r>
  <r>
    <n v="81001"/>
    <s v="Arauca"/>
    <x v="0"/>
    <s v="Tasa de violencia contra niños y niñas de primera infancia"/>
    <s v="ICBF"/>
    <s v="Derecho a la integridad personal"/>
    <s v="Primera Infancia"/>
    <n v="2020"/>
    <n v="253.11709009093462"/>
    <n v="253.11709009093462"/>
    <n v="170"/>
    <s v="Tasa por 100.000 habitantes"/>
  </r>
  <r>
    <n v="81065"/>
    <s v="Arauca"/>
    <x v="1"/>
    <s v="Tasa de violencia contra niños y niñas de primera infancia"/>
    <s v="ICBF"/>
    <s v="Derecho a la integridad personal"/>
    <s v="Primera Infancia"/>
    <n v="2020"/>
    <n v="40.655915435695896"/>
    <n v="40.655915435695896"/>
    <n v="170"/>
    <s v="Tasa por 100.000 habitantes"/>
  </r>
  <r>
    <n v="81220"/>
    <s v="Arauca"/>
    <x v="2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81300"/>
    <s v="Arauca"/>
    <x v="3"/>
    <s v="Tasa de violencia contra niños y niñas de primera infancia"/>
    <s v="ICBF"/>
    <s v="Derecho a la integridad personal"/>
    <s v="Primera Infancia"/>
    <n v="2020"/>
    <n v="148.25796886582654"/>
    <n v="148.25796886582654"/>
    <n v="170"/>
    <s v="Tasa por 100.000 habitantes"/>
  </r>
  <r>
    <n v="81591"/>
    <s v="Arauca"/>
    <x v="4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81736"/>
    <s v="Arauca"/>
    <x v="5"/>
    <s v="Tasa de violencia contra niños y niñas de primera infancia"/>
    <s v="ICBF"/>
    <s v="Derecho a la integridad personal"/>
    <s v="Primera Infancia"/>
    <n v="2020"/>
    <n v="79.57559681697613"/>
    <n v="79.57559681697613"/>
    <n v="170"/>
    <s v="Tasa por 100.000 habitantes"/>
  </r>
  <r>
    <n v="81794"/>
    <s v="Arauca"/>
    <x v="6"/>
    <s v="Tasa de violencia contra niños y niñas de primera infancia"/>
    <s v="ICBF"/>
    <s v="Derecho a la integridad personal"/>
    <s v="Primera Infancia"/>
    <n v="2020"/>
    <n v="126.06366214938544"/>
    <n v="126.06366214938544"/>
    <n v="170"/>
    <s v="Tasa por 100.000 habitantes"/>
  </r>
  <r>
    <n v="81001"/>
    <s v="Arauca"/>
    <x v="0"/>
    <s v="Tasa de violencia contra niños y niñas de primera infancia"/>
    <s v="ICBF"/>
    <s v="Derecho a la integridad personal"/>
    <s v="Primera Infancia"/>
    <n v="2021"/>
    <n v="212.04019544574535"/>
    <n v="212.04019544574535"/>
    <n v="170"/>
    <s v="Tasa por 100.000 habitantes"/>
  </r>
  <r>
    <n v="81065"/>
    <s v="Arauca"/>
    <x v="1"/>
    <s v="Tasa de violencia contra niños y niñas de primera infancia"/>
    <s v="ICBF"/>
    <s v="Derecho a la integridad personal"/>
    <s v="Primera Infancia"/>
    <n v="2021"/>
    <n v="106.70935040682939"/>
    <n v="106.70935040682939"/>
    <n v="170"/>
    <s v="Tasa por 100.000 habitantes"/>
  </r>
  <r>
    <n v="81220"/>
    <s v="Arauca"/>
    <x v="2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81300"/>
    <s v="Arauca"/>
    <x v="3"/>
    <s v="Tasa de violencia contra niños y niñas de primera infancia"/>
    <s v="ICBF"/>
    <s v="Derecho a la integridad personal"/>
    <s v="Primera Infancia"/>
    <n v="2021"/>
    <n v="182.28217280349983"/>
    <n v="182.28217280349983"/>
    <n v="170"/>
    <s v="Tasa por 100.000 habitantes"/>
  </r>
  <r>
    <n v="81591"/>
    <s v="Arauca"/>
    <x v="4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81736"/>
    <s v="Arauca"/>
    <x v="5"/>
    <s v="Tasa de violencia contra niños y niñas de primera infancia"/>
    <s v="ICBF"/>
    <s v="Derecho a la integridad personal"/>
    <s v="Primera Infancia"/>
    <n v="2021"/>
    <n v="117.37089201877934"/>
    <n v="117.37089201877934"/>
    <n v="170"/>
    <s v="Tasa por 100.000 habitantes"/>
  </r>
  <r>
    <n v="81794"/>
    <s v="Arauca"/>
    <x v="6"/>
    <s v="Tasa de violencia contra niños y niñas de primera infancia"/>
    <s v="ICBF"/>
    <s v="Derecho a la integridad personal"/>
    <s v="Primera Infancia"/>
    <n v="2021"/>
    <n v="201.48791072535647"/>
    <n v="201.48791072535647"/>
    <n v="170"/>
    <s v="Tasa por 100.000 habitantes"/>
  </r>
  <r>
    <n v="81001"/>
    <s v="Arauca"/>
    <x v="0"/>
    <s v="Tasa de violencia contra niños y niñas de 6 a 11 años"/>
    <s v="ICBF"/>
    <s v="Derechos a la protección"/>
    <s v="Infancia"/>
    <n v="2018"/>
    <n v="997.36957474791757"/>
    <n v="997.36957474791757"/>
    <n v="171"/>
    <s v="Tasa por 100.000 habitantes"/>
  </r>
  <r>
    <n v="81065"/>
    <s v="Arauca"/>
    <x v="1"/>
    <s v="Tasa de violencia contra niños y niñas de 6 a 11 años"/>
    <s v="ICBF"/>
    <s v="Derechos a la protección"/>
    <s v="Infancia"/>
    <n v="2018"/>
    <n v="275.08090614886731"/>
    <n v="275.08090614886731"/>
    <n v="171"/>
    <s v="Tasa por 100.000 habitantes"/>
  </r>
  <r>
    <n v="81220"/>
    <s v="Arauca"/>
    <x v="2"/>
    <s v="Tasa de violencia contra niños y niñas de 6 a 11 años"/>
    <s v="ICBF"/>
    <s v="Derechos a la protección"/>
    <s v="Infancia"/>
    <n v="2018"/>
    <n v="1219.5121951219512"/>
    <n v="1219.5121951219512"/>
    <n v="171"/>
    <s v="Tasa por 100.000 habitantes"/>
  </r>
  <r>
    <n v="81300"/>
    <s v="Arauca"/>
    <x v="3"/>
    <s v="Tasa de violencia contra niños y niñas de 6 a 11 años"/>
    <s v="ICBF"/>
    <s v="Derechos a la protección"/>
    <s v="Infancia"/>
    <n v="2018"/>
    <n v="412.37113402061857"/>
    <n v="412.37113402061857"/>
    <n v="171"/>
    <s v="Tasa por 100.000 habitantes"/>
  </r>
  <r>
    <n v="81591"/>
    <s v="Arauca"/>
    <x v="4"/>
    <s v="Tasa de violencia contra niños y niñas de 6 a 11 años"/>
    <s v="ICBF"/>
    <s v="Derechos a la protección"/>
    <s v="Infancia"/>
    <n v="2018"/>
    <n v="612.24489795918362"/>
    <n v="612.24489795918362"/>
    <n v="171"/>
    <s v="Tasa por 100.000 habitantes"/>
  </r>
  <r>
    <n v="81736"/>
    <s v="Arauca"/>
    <x v="5"/>
    <s v="Tasa de violencia contra niños y niñas de 6 a 11 años"/>
    <s v="ICBF"/>
    <s v="Derechos a la protección"/>
    <s v="Infancia"/>
    <n v="2018"/>
    <n v="371.74721189591077"/>
    <n v="371.74721189591077"/>
    <n v="171"/>
    <s v="Tasa por 100.000 habitantes"/>
  </r>
  <r>
    <n v="81794"/>
    <s v="Arauca"/>
    <x v="6"/>
    <s v="Tasa de violencia contra niños y niñas de 6 a 11 años"/>
    <s v="ICBF"/>
    <s v="Derechos a la protección"/>
    <s v="Infancia"/>
    <n v="2018"/>
    <n v="609.86878580669008"/>
    <n v="609.86878580669008"/>
    <n v="171"/>
    <s v="Tasa por 100.000 habitantes"/>
  </r>
  <r>
    <n v="81001"/>
    <s v="Arauca"/>
    <x v="0"/>
    <s v="Tasa de violencia contra niños y niñas de 6 a 11 años"/>
    <s v="ICBF"/>
    <s v="Derechos a la protección"/>
    <s v="Infancia"/>
    <n v="2019"/>
    <n v="777.44376490100558"/>
    <n v="777.44376490100558"/>
    <n v="171"/>
    <s v="Tasa por 100.000 habitantes"/>
  </r>
  <r>
    <n v="81065"/>
    <s v="Arauca"/>
    <x v="1"/>
    <s v="Tasa de violencia contra niños y niñas de 6 a 11 años"/>
    <s v="ICBF"/>
    <s v="Derechos a la protección"/>
    <s v="Infancia"/>
    <n v="2019"/>
    <n v="425.79075425790757"/>
    <n v="425.79075425790757"/>
    <n v="171"/>
    <s v="Tasa por 100.000 habitantes"/>
  </r>
  <r>
    <n v="81220"/>
    <s v="Arauca"/>
    <x v="2"/>
    <s v="Tasa de violencia contra niños y niñas de 6 a 11 años"/>
    <s v="ICBF"/>
    <s v="Derechos a la protección"/>
    <s v="Infancia"/>
    <n v="2019"/>
    <n v="1435.4066985645934"/>
    <n v="1435.4066985645934"/>
    <n v="171"/>
    <s v="Tasa por 100.000 habitantes"/>
  </r>
  <r>
    <n v="81300"/>
    <s v="Arauca"/>
    <x v="3"/>
    <s v="Tasa de violencia contra niños y niñas de 6 a 11 años"/>
    <s v="ICBF"/>
    <s v="Derechos a la protección"/>
    <s v="Infancia"/>
    <n v="2019"/>
    <n v="521.46008824709179"/>
    <n v="521.46008824709179"/>
    <n v="171"/>
    <s v="Tasa por 100.000 habitantes"/>
  </r>
  <r>
    <n v="81591"/>
    <s v="Arauca"/>
    <x v="4"/>
    <s v="Tasa de violencia contra niños y niñas de 6 a 11 años"/>
    <s v="ICBF"/>
    <s v="Derechos a la protección"/>
    <s v="Infancia"/>
    <n v="2019"/>
    <n v="778.21011673151747"/>
    <n v="778.21011673151747"/>
    <n v="171"/>
    <s v="Tasa por 100.000 habitantes"/>
  </r>
  <r>
    <n v="81736"/>
    <s v="Arauca"/>
    <x v="5"/>
    <s v="Tasa de violencia contra niños y niñas de 6 a 11 años"/>
    <s v="ICBF"/>
    <s v="Derechos a la protección"/>
    <s v="Infancia"/>
    <n v="2019"/>
    <n v="408.87850467289718"/>
    <n v="408.87850467289718"/>
    <n v="171"/>
    <s v="Tasa por 100.000 habitantes"/>
  </r>
  <r>
    <n v="81794"/>
    <s v="Arauca"/>
    <x v="6"/>
    <s v="Tasa de violencia contra niños y niñas de 6 a 11 años"/>
    <s v="ICBF"/>
    <s v="Derechos a la protección"/>
    <s v="Infancia"/>
    <n v="2019"/>
    <n v="595.75959348168919"/>
    <n v="595.75959348168919"/>
    <n v="171"/>
    <s v="Tasa por 100.000 habitantes"/>
  </r>
  <r>
    <n v="81001"/>
    <s v="Arauca"/>
    <x v="0"/>
    <s v="Tasa de violencia contra niños y niñas de 6 a 11 años"/>
    <s v="ICBF"/>
    <s v="Derechos a la protección"/>
    <s v="Infancia"/>
    <n v="2020"/>
    <n v="307.69230769230768"/>
    <n v="307.69230769230768"/>
    <n v="171"/>
    <s v="Tasa por 100.000 habitantes"/>
  </r>
  <r>
    <n v="81065"/>
    <s v="Arauca"/>
    <x v="1"/>
    <s v="Tasa de violencia contra niños y niñas de 6 a 11 años"/>
    <s v="ICBF"/>
    <s v="Derechos a la protección"/>
    <s v="Infancia"/>
    <n v="2020"/>
    <n v="130.45368894042613"/>
    <n v="130.45368894042613"/>
    <n v="171"/>
    <s v="Tasa por 100.000 habitantes"/>
  </r>
  <r>
    <n v="81220"/>
    <s v="Arauca"/>
    <x v="2"/>
    <s v="Tasa de violencia contra niños y niñas de 6 a 11 años"/>
    <s v="ICBF"/>
    <s v="Derechos a la protección"/>
    <s v="Infancia"/>
    <n v="2020"/>
    <n v="235.29411764705881"/>
    <n v="235.29411764705881"/>
    <n v="171"/>
    <s v="Tasa por 100.000 habitantes"/>
  </r>
  <r>
    <n v="81300"/>
    <s v="Arauca"/>
    <x v="3"/>
    <s v="Tasa de violencia contra niños y niñas de 6 a 11 años"/>
    <s v="ICBF"/>
    <s v="Derechos a la protección"/>
    <s v="Infancia"/>
    <n v="2020"/>
    <n v="472.81323877068559"/>
    <n v="472.81323877068559"/>
    <n v="171"/>
    <s v="Tasa por 100.000 habitantes"/>
  </r>
  <r>
    <n v="81591"/>
    <s v="Arauca"/>
    <x v="4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81736"/>
    <s v="Arauca"/>
    <x v="5"/>
    <s v="Tasa de violencia contra niños y niñas de 6 a 11 años"/>
    <s v="ICBF"/>
    <s v="Derechos a la protección"/>
    <s v="Infancia"/>
    <n v="2020"/>
    <n v="97.601784718349137"/>
    <n v="97.601784718349137"/>
    <n v="171"/>
    <s v="Tasa por 100.000 habitantes"/>
  </r>
  <r>
    <n v="81794"/>
    <s v="Arauca"/>
    <x v="6"/>
    <s v="Tasa de violencia contra niños y niñas de 6 a 11 años"/>
    <s v="ICBF"/>
    <s v="Derechos a la protección"/>
    <s v="Infancia"/>
    <n v="2020"/>
    <n v="184.68770987239759"/>
    <n v="184.68770987239759"/>
    <n v="171"/>
    <s v="Tasa por 100.000 habitantes"/>
  </r>
  <r>
    <n v="81001"/>
    <s v="Arauca"/>
    <x v="0"/>
    <s v="Tasa de violencia contra niños y niñas de 6 a 11 años"/>
    <s v="ICBF"/>
    <s v="Derechos a la protección"/>
    <s v="Infancia"/>
    <n v="2021"/>
    <n v="535.07150501021499"/>
    <n v="535.07150501021499"/>
    <n v="171"/>
    <s v="Tasa por 100.000 habitantes"/>
  </r>
  <r>
    <n v="81065"/>
    <s v="Arauca"/>
    <x v="1"/>
    <s v="Tasa de violencia contra niños y niñas de 6 a 11 años"/>
    <s v="ICBF"/>
    <s v="Derechos a la protección"/>
    <s v="Infancia"/>
    <n v="2021"/>
    <n v="325.45634639875476"/>
    <n v="325.45634639875476"/>
    <n v="171"/>
    <s v="Tasa por 100.000 habitantes"/>
  </r>
  <r>
    <n v="81220"/>
    <s v="Arauca"/>
    <x v="2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81300"/>
    <s v="Arauca"/>
    <x v="3"/>
    <s v="Tasa de violencia contra niños y niñas de 6 a 11 años"/>
    <s v="ICBF"/>
    <s v="Derechos a la protección"/>
    <s v="Infancia"/>
    <n v="2021"/>
    <n v="385.05968425105891"/>
    <n v="385.05968425105891"/>
    <n v="171"/>
    <s v="Tasa por 100.000 habitantes"/>
  </r>
  <r>
    <n v="81591"/>
    <s v="Arauca"/>
    <x v="4"/>
    <s v="Tasa de violencia contra niños y niñas de 6 a 11 años"/>
    <s v="ICBF"/>
    <s v="Derechos a la protección"/>
    <s v="Infancia"/>
    <n v="2021"/>
    <n v="183.15018315018315"/>
    <n v="183.15018315018315"/>
    <n v="171"/>
    <s v="Tasa por 100.000 habitantes"/>
  </r>
  <r>
    <n v="81736"/>
    <s v="Arauca"/>
    <x v="5"/>
    <s v="Tasa de violencia contra niños y niñas de 6 a 11 años"/>
    <s v="ICBF"/>
    <s v="Derechos a la protección"/>
    <s v="Infancia"/>
    <n v="2021"/>
    <n v="259.35025935025936"/>
    <n v="259.35025935025936"/>
    <n v="171"/>
    <s v="Tasa por 100.000 habitantes"/>
  </r>
  <r>
    <n v="81794"/>
    <s v="Arauca"/>
    <x v="6"/>
    <s v="Tasa de violencia contra niños y niñas de 6 a 11 años"/>
    <s v="ICBF"/>
    <s v="Derechos a la protección"/>
    <s v="Infancia"/>
    <n v="2021"/>
    <n v="262.63952724885092"/>
    <n v="262.63952724885092"/>
    <n v="171"/>
    <s v="Tasa por 100.000 habitantes"/>
  </r>
  <r>
    <n v="81001"/>
    <s v="Arauca"/>
    <x v="0"/>
    <s v="Tasa de violencia contra adolescentes 12 a 17 años."/>
    <s v="ICBF"/>
    <s v="Derechos a la protección"/>
    <s v="Adolescencia"/>
    <n v="2018"/>
    <n v="1406.799531066823"/>
    <n v="1406.799531066823"/>
    <n v="172"/>
    <s v="Tasa por 100.000 habitantes"/>
  </r>
  <r>
    <n v="81065"/>
    <s v="Arauca"/>
    <x v="1"/>
    <s v="Tasa de violencia contra adolescentes 12 a 17 años."/>
    <s v="ICBF"/>
    <s v="Derechos a la protección"/>
    <s v="Adolescencia"/>
    <n v="2018"/>
    <n v="401.53923372929563"/>
    <n v="401.53923372929563"/>
    <n v="172"/>
    <s v="Tasa por 100.000 habitantes"/>
  </r>
  <r>
    <n v="81220"/>
    <s v="Arauca"/>
    <x v="2"/>
    <s v="Tasa de violencia contra adolescentes 12 a 17 años."/>
    <s v="ICBF"/>
    <s v="Derechos a la protección"/>
    <s v="Adolescencia"/>
    <n v="2018"/>
    <n v="2040.8163265306121"/>
    <n v="2040.8163265306121"/>
    <n v="172"/>
    <s v="Tasa por 100.000 habitantes"/>
  </r>
  <r>
    <n v="81300"/>
    <s v="Arauca"/>
    <x v="3"/>
    <s v="Tasa de violencia contra adolescentes 12 a 17 años."/>
    <s v="ICBF"/>
    <s v="Derechos a la protección"/>
    <s v="Adolescencia"/>
    <n v="2018"/>
    <n v="858.00085800085799"/>
    <n v="858.00085800085799"/>
    <n v="172"/>
    <s v="Tasa por 100.000 habitantes"/>
  </r>
  <r>
    <n v="81591"/>
    <s v="Arauca"/>
    <x v="4"/>
    <s v="Tasa de violencia contra adolescentes 12 a 17 años."/>
    <s v="ICBF"/>
    <s v="Derechos a la protección"/>
    <s v="Adolescencia"/>
    <n v="2018"/>
    <n v="417.53653444676405"/>
    <n v="417.53653444676405"/>
    <n v="172"/>
    <s v="Tasa por 100.000 habitantes"/>
  </r>
  <r>
    <n v="81736"/>
    <s v="Arauca"/>
    <x v="5"/>
    <s v="Tasa de violencia contra adolescentes 12 a 17 años."/>
    <s v="ICBF"/>
    <s v="Derechos a la protección"/>
    <s v="Adolescencia"/>
    <n v="2018"/>
    <n v="599.35454126325499"/>
    <n v="599.35454126325499"/>
    <n v="172"/>
    <s v="Tasa por 100.000 habitantes"/>
  </r>
  <r>
    <n v="81794"/>
    <s v="Arauca"/>
    <x v="6"/>
    <s v="Tasa de violencia contra adolescentes 12 a 17 años."/>
    <s v="ICBF"/>
    <s v="Derechos a la protección"/>
    <s v="Adolescencia"/>
    <n v="2018"/>
    <n v="963.71882086167795"/>
    <n v="963.71882086167795"/>
    <n v="172"/>
    <s v="Tasa por 100.000 habitantes"/>
  </r>
  <r>
    <n v="81001"/>
    <s v="Arauca"/>
    <x v="0"/>
    <s v="Tasa de violencia contra adolescentes 12 a 17 años."/>
    <s v="ICBF"/>
    <s v="Derechos a la protección"/>
    <s v="Adolescencia"/>
    <n v="2019"/>
    <n v="1319.0184049079755"/>
    <n v="1319.0184049079755"/>
    <n v="172"/>
    <s v="Tasa por 100.000 habitantes"/>
  </r>
  <r>
    <n v="81065"/>
    <s v="Arauca"/>
    <x v="1"/>
    <s v="Tasa de violencia contra adolescentes 12 a 17 años."/>
    <s v="ICBF"/>
    <s v="Derechos a la protección"/>
    <s v="Adolescencia"/>
    <n v="2019"/>
    <n v="554.67511885895408"/>
    <n v="554.67511885895408"/>
    <n v="172"/>
    <s v="Tasa por 100.000 habitantes"/>
  </r>
  <r>
    <n v="81220"/>
    <s v="Arauca"/>
    <x v="2"/>
    <s v="Tasa de violencia contra adolescentes 12 a 17 años."/>
    <s v="ICBF"/>
    <s v="Derechos a la protección"/>
    <s v="Adolescencia"/>
    <n v="2019"/>
    <n v="1007.5566750629723"/>
    <n v="1007.5566750629723"/>
    <n v="172"/>
    <s v="Tasa por 100.000 habitantes"/>
  </r>
  <r>
    <n v="81300"/>
    <s v="Arauca"/>
    <x v="3"/>
    <s v="Tasa de violencia contra adolescentes 12 a 17 años."/>
    <s v="ICBF"/>
    <s v="Derechos a la protección"/>
    <s v="Adolescencia"/>
    <n v="2019"/>
    <n v="379.90713381173492"/>
    <n v="379.90713381173492"/>
    <n v="172"/>
    <s v="Tasa por 100.000 habitantes"/>
  </r>
  <r>
    <n v="81591"/>
    <s v="Arauca"/>
    <x v="4"/>
    <s v="Tasa de violencia contra adolescentes 12 a 17 años."/>
    <s v="ICBF"/>
    <s v="Derechos a la protección"/>
    <s v="Adolescencia"/>
    <n v="2019"/>
    <n v="800"/>
    <n v="800"/>
    <n v="172"/>
    <s v="Tasa por 100.000 habitantes"/>
  </r>
  <r>
    <n v="81736"/>
    <s v="Arauca"/>
    <x v="5"/>
    <s v="Tasa de violencia contra adolescentes 12 a 17 años."/>
    <s v="ICBF"/>
    <s v="Derechos a la protección"/>
    <s v="Adolescencia"/>
    <n v="2019"/>
    <n v="455.07927187316506"/>
    <n v="455.07927187316506"/>
    <n v="172"/>
    <s v="Tasa por 100.000 habitantes"/>
  </r>
  <r>
    <n v="81794"/>
    <s v="Arauca"/>
    <x v="6"/>
    <s v="Tasa de violencia contra adolescentes 12 a 17 años."/>
    <s v="ICBF"/>
    <s v="Derechos a la protección"/>
    <s v="Adolescencia"/>
    <n v="2019"/>
    <n v="799.27338782924619"/>
    <n v="799.27338782924619"/>
    <n v="172"/>
    <s v="Tasa por 100.000 habitantes"/>
  </r>
  <r>
    <n v="81001"/>
    <s v="Arauca"/>
    <x v="0"/>
    <s v="Tasa de violencia contra adolescentes 12 a 17 años."/>
    <s v="ICBF"/>
    <s v="Derechos a la protección"/>
    <s v="Adolescencia"/>
    <n v="2020"/>
    <n v="756.29415862274845"/>
    <n v="756.29415862274845"/>
    <n v="172"/>
    <s v="Tasa por 100.000 habitantes"/>
  </r>
  <r>
    <n v="81065"/>
    <s v="Arauca"/>
    <x v="1"/>
    <s v="Tasa de violencia contra adolescentes 12 a 17 años."/>
    <s v="ICBF"/>
    <s v="Derechos a la protección"/>
    <s v="Adolescencia"/>
    <n v="2020"/>
    <n v="213.57742181540809"/>
    <n v="213.57742181540809"/>
    <n v="172"/>
    <s v="Tasa por 100.000 habitantes"/>
  </r>
  <r>
    <n v="81220"/>
    <s v="Arauca"/>
    <x v="2"/>
    <s v="Tasa de violencia contra adolescentes 12 a 17 años."/>
    <s v="ICBF"/>
    <s v="Derechos a la protección"/>
    <s v="Adolescencia"/>
    <n v="2020"/>
    <n v="250"/>
    <n v="250"/>
    <n v="172"/>
    <s v="Tasa por 100.000 habitantes"/>
  </r>
  <r>
    <n v="81300"/>
    <s v="Arauca"/>
    <x v="3"/>
    <s v="Tasa de violencia contra adolescentes 12 a 17 años."/>
    <s v="ICBF"/>
    <s v="Derechos a la protección"/>
    <s v="Adolescencia"/>
    <n v="2020"/>
    <n v="461.21593291404616"/>
    <n v="461.21593291404616"/>
    <n v="172"/>
    <s v="Tasa por 100.000 habitantes"/>
  </r>
  <r>
    <n v="81591"/>
    <s v="Arauca"/>
    <x v="4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81736"/>
    <s v="Arauca"/>
    <x v="5"/>
    <s v="Tasa de violencia contra adolescentes 12 a 17 años."/>
    <s v="ICBF"/>
    <s v="Derechos a la protección"/>
    <s v="Adolescencia"/>
    <n v="2020"/>
    <n v="184.94807227201593"/>
    <n v="184.94807227201593"/>
    <n v="172"/>
    <s v="Tasa por 100.000 habitantes"/>
  </r>
  <r>
    <n v="81794"/>
    <s v="Arauca"/>
    <x v="6"/>
    <s v="Tasa de violencia contra adolescentes 12 a 17 años."/>
    <s v="ICBF"/>
    <s v="Derechos a la protección"/>
    <s v="Adolescencia"/>
    <n v="2020"/>
    <n v="158.92636411795866"/>
    <n v="158.92636411795866"/>
    <n v="172"/>
    <s v="Tasa por 100.000 habitantes"/>
  </r>
  <r>
    <n v="81001"/>
    <s v="Arauca"/>
    <x v="0"/>
    <s v="Tasa de violencia contra adolescentes 12 a 17 años."/>
    <s v="ICBF"/>
    <s v="Derechos a la protección"/>
    <s v="Adolescencia"/>
    <n v="2021"/>
    <n v="801.34546893549668"/>
    <n v="801.34546893549668"/>
    <n v="172"/>
    <s v="Tasa por 100.000 habitantes"/>
  </r>
  <r>
    <n v="81065"/>
    <s v="Arauca"/>
    <x v="1"/>
    <s v="Tasa de violencia contra adolescentes 12 a 17 años."/>
    <s v="ICBF"/>
    <s v="Derechos a la protección"/>
    <s v="Adolescencia"/>
    <n v="2021"/>
    <n v="390.625"/>
    <n v="390.625"/>
    <n v="172"/>
    <s v="Tasa por 100.000 habitantes"/>
  </r>
  <r>
    <n v="81220"/>
    <s v="Arauca"/>
    <x v="2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81300"/>
    <s v="Arauca"/>
    <x v="3"/>
    <s v="Tasa de violencia contra adolescentes 12 a 17 años."/>
    <s v="ICBF"/>
    <s v="Derechos a la protección"/>
    <s v="Adolescencia"/>
    <n v="2021"/>
    <n v="165.8374792703151"/>
    <n v="165.8374792703151"/>
    <n v="172"/>
    <s v="Tasa por 100.000 habitantes"/>
  </r>
  <r>
    <n v="81591"/>
    <s v="Arauca"/>
    <x v="4"/>
    <s v="Tasa de violencia contra adolescentes 12 a 17 años."/>
    <s v="ICBF"/>
    <s v="Derechos a la protección"/>
    <s v="Adolescencia"/>
    <n v="2021"/>
    <n v="386.10038610038612"/>
    <n v="386.10038610038612"/>
    <n v="172"/>
    <s v="Tasa por 100.000 habitantes"/>
  </r>
  <r>
    <n v="81736"/>
    <s v="Arauca"/>
    <x v="5"/>
    <s v="Tasa de violencia contra adolescentes 12 a 17 años."/>
    <s v="ICBF"/>
    <s v="Derechos a la protección"/>
    <s v="Adolescencia"/>
    <n v="2021"/>
    <n v="451.65843330980948"/>
    <n v="451.65843330980948"/>
    <n v="172"/>
    <s v="Tasa por 100.000 habitantes"/>
  </r>
  <r>
    <n v="81794"/>
    <s v="Arauca"/>
    <x v="6"/>
    <s v="Tasa de violencia contra adolescentes 12 a 17 años."/>
    <s v="ICBF"/>
    <s v="Derechos a la protección"/>
    <s v="Adolescencia"/>
    <n v="2021"/>
    <n v="367.00454386578122"/>
    <n v="367.00454386578122"/>
    <n v="172"/>
    <s v="Tasa por 100.000 habitantes"/>
  </r>
  <r>
    <n v="81"/>
    <s v="Arauca"/>
    <x v="8"/>
    <s v="Tasa de violencia contra niños y niñas de primera infancia"/>
    <s v="ICBF"/>
    <s v="Derecho a la integridad personal"/>
    <s v="Primera Infancia"/>
    <n v="2018"/>
    <n v="278.84280237016384"/>
    <n v="278.84280237016384"/>
    <n v="170"/>
    <s v="Tasa por 100.000 habitantes"/>
  </r>
  <r>
    <n v="81"/>
    <s v="Arauca"/>
    <x v="8"/>
    <s v="Tasa de violencia contra niños y niñas de primera infancia"/>
    <s v="ICBF"/>
    <s v="Derecho a la integridad personal"/>
    <s v="Primera Infancia"/>
    <n v="2019"/>
    <n v="250.16186944493498"/>
    <n v="250.16186944493498"/>
    <n v="170"/>
    <s v="Tasa por 100.000 habitantes"/>
  </r>
  <r>
    <n v="81"/>
    <s v="Arauca"/>
    <x v="8"/>
    <s v="Tasa de violencia contra niños y niñas de primera infancia"/>
    <s v="ICBF"/>
    <s v="Derecho a la integridad personal"/>
    <s v="Primera Infancia"/>
    <n v="2020"/>
    <n v="134.36345314074572"/>
    <n v="134.36345314074572"/>
    <n v="170"/>
    <s v="Tasa por 100.000 habitantes"/>
  </r>
  <r>
    <n v="81"/>
    <s v="Arauca"/>
    <x v="8"/>
    <s v="Tasa de violencia contra niños y niñas de primera infancia"/>
    <s v="ICBF"/>
    <s v="Derecho a la integridad personal"/>
    <s v="Primera Infancia"/>
    <n v="2021"/>
    <n v="159.69602687298661"/>
    <n v="159.69602687298661"/>
    <n v="170"/>
    <s v="Tasa por 100.000 habitantes"/>
  </r>
  <r>
    <n v="81"/>
    <s v="Arauca"/>
    <x v="8"/>
    <s v="Tasa de violencia contra niños y niñas de 6 a 11 años"/>
    <s v="ICBF"/>
    <s v="Derechos a la protección"/>
    <s v="Infancia"/>
    <n v="2018"/>
    <n v="600.0786988457503"/>
    <n v="600.0786988457503"/>
    <n v="171"/>
    <s v="Tasa por 100.000 habitantes"/>
  </r>
  <r>
    <n v="81"/>
    <s v="Arauca"/>
    <x v="8"/>
    <s v="Tasa de violencia contra niños y niñas de 6 a 11 años"/>
    <s v="ICBF"/>
    <s v="Derechos a la protección"/>
    <s v="Infancia"/>
    <n v="2019"/>
    <n v="583.79654069496632"/>
    <n v="583.79654069496632"/>
    <n v="171"/>
    <s v="Tasa por 100.000 habitantes"/>
  </r>
  <r>
    <n v="81"/>
    <s v="Arauca"/>
    <x v="8"/>
    <s v="Tasa de violencia contra niños y niñas de 6 a 11 años"/>
    <s v="ICBF"/>
    <s v="Derechos a la protección"/>
    <s v="Infancia"/>
    <n v="2020"/>
    <n v="211.30323502276718"/>
    <n v="211.30323502276718"/>
    <n v="171"/>
    <s v="Tasa por 100.000 habitantes"/>
  </r>
  <r>
    <n v="81"/>
    <s v="Arauca"/>
    <x v="8"/>
    <s v="Tasa de violencia contra niños y niñas de 6 a 11 años"/>
    <s v="ICBF"/>
    <s v="Derechos a la protección"/>
    <s v="Infancia"/>
    <n v="2021"/>
    <n v="361.07390367480053"/>
    <n v="361.07390367480053"/>
    <n v="171"/>
    <s v="Tasa por 100.000 habitantes"/>
  </r>
  <r>
    <n v="81"/>
    <s v="Arauca"/>
    <x v="8"/>
    <s v="Tasa de violencia contra adolescentes 12 a 17 años."/>
    <s v="ICBF"/>
    <s v="Derechos a la protección"/>
    <s v="Adolescencia"/>
    <n v="2018"/>
    <n v="909.06096637133169"/>
    <n v="909.06096637133169"/>
    <n v="172"/>
    <s v="Tasa por 100.000 habitantes"/>
  </r>
  <r>
    <n v="81"/>
    <s v="Arauca"/>
    <x v="8"/>
    <s v="Tasa de violencia contra adolescentes 12 a 17 años."/>
    <s v="ICBF"/>
    <s v="Derechos a la protección"/>
    <s v="Adolescencia"/>
    <n v="2019"/>
    <n v="808.25940075142864"/>
    <n v="808.25940075142864"/>
    <n v="172"/>
    <s v="Tasa por 100.000 habitantes"/>
  </r>
  <r>
    <n v="81"/>
    <s v="Arauca"/>
    <x v="8"/>
    <s v="Tasa de violencia contra adolescentes 12 a 17 años."/>
    <s v="ICBF"/>
    <s v="Derechos a la protección"/>
    <s v="Adolescencia"/>
    <n v="2020"/>
    <n v="380.43811744492854"/>
    <n v="380.43811744492854"/>
    <n v="172"/>
    <s v="Tasa por 100.000 habitantes"/>
  </r>
  <r>
    <n v="81"/>
    <s v="Arauca"/>
    <x v="8"/>
    <s v="Tasa de violencia contra adolescentes 12 a 17 años."/>
    <s v="ICBF"/>
    <s v="Derechos a la protección"/>
    <s v="Adolescencia"/>
    <n v="2021"/>
    <n v="504.52860008510123"/>
    <n v="504.52860008510123"/>
    <n v="172"/>
    <s v="Tasa por 100.000 habitantes"/>
  </r>
  <r>
    <n v="1"/>
    <s v="Dato Nacional"/>
    <x v="7"/>
    <s v="Tasa de violencia contra niños y niñas de primera infancia"/>
    <s v="ICBF"/>
    <s v="Derecho a la integridad personal"/>
    <s v="Primera Infancia"/>
    <n v="2018"/>
    <n v="145.09906318708835"/>
    <n v="145.09906318708835"/>
    <n v="170"/>
    <s v="Tasa por 100.000 habitantes"/>
  </r>
  <r>
    <n v="1"/>
    <s v="Dato Nacional"/>
    <x v="7"/>
    <s v="Tasa de violencia contra niños y niñas de primera infancia"/>
    <s v="ICBF"/>
    <s v="Derecho a la integridad personal"/>
    <s v="Primera Infancia"/>
    <n v="2019"/>
    <n v="140.06032145829306"/>
    <n v="140.06032145829306"/>
    <n v="170"/>
    <s v="Tasa por 100.000 habitantes"/>
  </r>
  <r>
    <n v="1"/>
    <s v="Dato Nacional"/>
    <x v="7"/>
    <s v="Tasa de violencia contra niños y niñas de primera infancia"/>
    <s v="ICBF"/>
    <s v="Derecho a la integridad personal"/>
    <s v="Primera Infancia"/>
    <n v="2020"/>
    <n v="77.453140531851972"/>
    <n v="77.453140531851972"/>
    <n v="170"/>
    <s v="Tasa por 100.000 habitantes"/>
  </r>
  <r>
    <n v="1"/>
    <s v="Dato Nacional"/>
    <x v="7"/>
    <s v="Tasa de violencia contra niños y niñas de primera infancia"/>
    <s v="ICBF"/>
    <s v="Derecho a la integridad personal"/>
    <s v="Primera Infancia"/>
    <n v="2021"/>
    <n v="79.928236361939824"/>
    <n v="79.928236361939824"/>
    <n v="170"/>
    <s v="Tasa por 100.000 habitantes"/>
  </r>
  <r>
    <n v="1"/>
    <s v="Dato Nacional"/>
    <x v="7"/>
    <s v="Tasa de violencia contra niños y niñas de 6 a 11 años"/>
    <s v="ICBF"/>
    <s v="Derechos a la protección"/>
    <s v="Infancia"/>
    <n v="2018"/>
    <n v="278.4165677920397"/>
    <n v="278.4165677920397"/>
    <n v="171"/>
    <s v="Tasa por 100.000 habitantes"/>
  </r>
  <r>
    <n v="1"/>
    <s v="Dato Nacional"/>
    <x v="7"/>
    <s v="Tasa de violencia contra niños y niñas de 6 a 11 años"/>
    <s v="ICBF"/>
    <s v="Derechos a la protección"/>
    <s v="Infancia"/>
    <n v="2019"/>
    <n v="270.998777731497"/>
    <n v="270.998777731497"/>
    <n v="171"/>
    <s v="Tasa por 100.000 habitantes"/>
  </r>
  <r>
    <n v="1"/>
    <s v="Dato Nacional"/>
    <x v="7"/>
    <s v="Tasa de violencia contra niños y niñas de 6 a 11 años"/>
    <s v="ICBF"/>
    <s v="Derechos a la protección"/>
    <s v="Infancia"/>
    <n v="2020"/>
    <n v="151.53575330000001"/>
    <n v="151.53575330000001"/>
    <n v="171"/>
    <s v="Tasa por 100.000 habitantes"/>
  </r>
  <r>
    <n v="1"/>
    <s v="Dato Nacional"/>
    <x v="7"/>
    <s v="Tasa de violencia contra niños y niñas de 6 a 11 años"/>
    <s v="ICBF"/>
    <s v="Derechos a la protección"/>
    <s v="Infancia"/>
    <n v="2021"/>
    <n v="163.2883131950733"/>
    <n v="163.2883131950733"/>
    <n v="171"/>
    <s v="Tasa por 100.000 habitantes"/>
  </r>
  <r>
    <n v="1"/>
    <s v="Dato Nacional"/>
    <x v="7"/>
    <s v="Tasa de violencia contra adolescentes 12 a 17 años."/>
    <s v="ICBF"/>
    <s v="Derechos a la protección"/>
    <s v="Adolescencia"/>
    <n v="2018"/>
    <n v="661.65691912302248"/>
    <n v="661.65691912302248"/>
    <n v="172"/>
    <s v="Tasa por 100.000 habitantes"/>
  </r>
  <r>
    <n v="1"/>
    <s v="Dato Nacional"/>
    <x v="7"/>
    <s v="Tasa de violencia contra adolescentes 12 a 17 años."/>
    <s v="ICBF"/>
    <s v="Derechos a la protección"/>
    <s v="Adolescencia"/>
    <n v="2019"/>
    <n v="537.05756963015028"/>
    <n v="537.05756963015028"/>
    <n v="172"/>
    <s v="Tasa por 100.000 habitantes"/>
  </r>
  <r>
    <n v="1"/>
    <s v="Dato Nacional"/>
    <x v="7"/>
    <s v="Tasa de violencia contra adolescentes 12 a 17 años."/>
    <s v="ICBF"/>
    <s v="Derechos a la protección"/>
    <s v="Adolescencia"/>
    <n v="2020"/>
    <n v="312.79444965619621"/>
    <n v="312.79444965619621"/>
    <n v="172"/>
    <s v="Tasa por 100.000 habitantes"/>
  </r>
  <r>
    <n v="1"/>
    <s v="Dato Nacional"/>
    <x v="7"/>
    <s v="Tasa de violencia contra adolescentes 12 a 17 años."/>
    <s v="ICBF"/>
    <s v="Derechos a la protección"/>
    <s v="Adolescencia"/>
    <n v="2021"/>
    <n v="368.67978619224181"/>
    <n v="368.67978619224181"/>
    <n v="172"/>
    <s v="Tasa por 100.000 habitantes"/>
  </r>
  <r>
    <n v="81794"/>
    <s v="Arauca"/>
    <x v="6"/>
    <s v="Calidad de agua"/>
    <s v="INS"/>
    <s v="Derecho  a un ambiente sano"/>
    <s v="Primera Infancia_x000a_Infancia_x000a_Adolescencia_x000a_juventud"/>
    <n v="2021"/>
    <n v="0.6"/>
    <n v="0.6"/>
    <n v="1"/>
    <s v="Porcentaje"/>
  </r>
  <r>
    <n v="81736"/>
    <s v="Arauca"/>
    <x v="5"/>
    <s v="Calidad de agua"/>
    <s v="INS"/>
    <s v="Derecho  a un ambiente sano"/>
    <s v="Primera Infancia_x000a_Infancia_x000a_Adolescencia_x000a_juventud"/>
    <n v="2021"/>
    <n v="18.2"/>
    <n v="18.2"/>
    <n v="1"/>
    <s v="Porcentaje"/>
  </r>
  <r>
    <n v="81591"/>
    <s v="Arauca"/>
    <x v="4"/>
    <s v="Calidad de agua"/>
    <s v="INS"/>
    <s v="Derecho  a un ambiente sano"/>
    <s v="Primera Infancia_x000a_Infancia_x000a_Adolescencia_x000a_juventud"/>
    <n v="2021"/>
    <n v="2"/>
    <n v="2"/>
    <n v="1"/>
    <s v="Porcentaje"/>
  </r>
  <r>
    <n v="81300"/>
    <s v="Arauca"/>
    <x v="3"/>
    <s v="Calidad de agua"/>
    <s v="INS"/>
    <s v="Derecho  a un ambiente sano"/>
    <s v="Primera Infancia_x000a_Infancia_x000a_Adolescencia_x000a_juventud"/>
    <n v="2021"/>
    <n v="0.5"/>
    <n v="0.5"/>
    <n v="1"/>
    <s v="Porcentaje"/>
  </r>
  <r>
    <n v="81220"/>
    <s v="Arauca"/>
    <x v="2"/>
    <s v="Calidad de agua"/>
    <s v="INS"/>
    <s v="Derecho  a un ambiente sano"/>
    <s v="Primera Infancia_x000a_Infancia_x000a_Adolescencia_x000a_juventud"/>
    <n v="2021"/>
    <n v="19"/>
    <n v="19"/>
    <n v="1"/>
    <s v="Porcentaje"/>
  </r>
  <r>
    <n v="81065"/>
    <s v="Arauca"/>
    <x v="1"/>
    <s v="Calidad de agua"/>
    <s v="INS"/>
    <s v="Derecho  a un ambiente sano"/>
    <s v="Primera Infancia_x000a_Infancia_x000a_Adolescencia_x000a_juventud"/>
    <n v="2021"/>
    <n v="9.1"/>
    <n v="9.1"/>
    <n v="1"/>
    <s v="Porcentaje"/>
  </r>
  <r>
    <n v="81001"/>
    <s v="Arauca"/>
    <x v="0"/>
    <s v="Calidad de agua"/>
    <s v="INS"/>
    <s v="Derecho  a un ambiente sano"/>
    <s v="Primera Infancia_x000a_Infancia_x000a_Adolescencia_x000a_juventud"/>
    <n v="2021"/>
    <n v="2.7"/>
    <n v="2.7"/>
    <n v="1"/>
    <s v="Porcentaje"/>
  </r>
  <r>
    <n v="81001"/>
    <s v="Arauca"/>
    <x v="0"/>
    <s v="Calidad de agua"/>
    <s v="INS"/>
    <s v="Derecho  a un ambiente sano"/>
    <s v="Primera Infancia_x000a_Infancia_x000a_Adolescencia_x000a_juventud"/>
    <n v="2020"/>
    <n v="2.7"/>
    <n v="2.7"/>
    <n v="1"/>
    <s v="Porcentaje"/>
  </r>
  <r>
    <n v="81065"/>
    <s v="Arauca"/>
    <x v="1"/>
    <s v="Calidad de agua"/>
    <s v="INS"/>
    <s v="Derecho  a un ambiente sano"/>
    <s v="Primera Infancia_x000a_Infancia_x000a_Adolescencia_x000a_juventud"/>
    <n v="2020"/>
    <n v="3.2"/>
    <n v="3.2"/>
    <n v="1"/>
    <s v="Porcentaje"/>
  </r>
  <r>
    <n v="81220"/>
    <s v="Arauca"/>
    <x v="2"/>
    <s v="Calidad de agua"/>
    <s v="INS"/>
    <s v="Derecho  a un ambiente sano"/>
    <s v="Primera Infancia_x000a_Infancia_x000a_Adolescencia_x000a_juventud"/>
    <n v="2020"/>
    <n v="2.2000000000000002"/>
    <n v="2.2000000000000002"/>
    <n v="1"/>
    <s v="Porcentaje"/>
  </r>
  <r>
    <n v="81300"/>
    <s v="Arauca"/>
    <x v="3"/>
    <s v="Calidad de agua"/>
    <s v="INS"/>
    <s v="Derecho  a un ambiente sano"/>
    <s v="Primera Infancia_x000a_Infancia_x000a_Adolescencia_x000a_juventud"/>
    <n v="2020"/>
    <n v="0.8"/>
    <n v="0.8"/>
    <n v="1"/>
    <s v="Porcentaje"/>
  </r>
  <r>
    <n v="81591"/>
    <s v="Arauca"/>
    <x v="4"/>
    <s v="Calidad de agua"/>
    <s v="INS"/>
    <s v="Derecho  a un ambiente sano"/>
    <s v="Primera Infancia_x000a_Infancia_x000a_Adolescencia_x000a_juventud"/>
    <n v="2020"/>
    <n v="1.2"/>
    <n v="1.2"/>
    <n v="1"/>
    <s v="Porcentaje"/>
  </r>
  <r>
    <n v="81736"/>
    <s v="Arauca"/>
    <x v="5"/>
    <s v="Calidad de agua"/>
    <s v="INS"/>
    <s v="Derecho  a un ambiente sano"/>
    <s v="Primera Infancia_x000a_Infancia_x000a_Adolescencia_x000a_juventud"/>
    <n v="2020"/>
    <n v="0.4"/>
    <n v="0.4"/>
    <n v="1"/>
    <s v="Porcentaje"/>
  </r>
  <r>
    <n v="81794"/>
    <s v="Arauca"/>
    <x v="6"/>
    <s v="Calidad de agua"/>
    <s v="INS"/>
    <s v="Derecho  a un ambiente sano"/>
    <s v="Primera Infancia_x000a_Infancia_x000a_Adolescencia_x000a_juventud"/>
    <n v="2020"/>
    <n v="4"/>
    <n v="4"/>
    <n v="1"/>
    <s v="Porcentaje"/>
  </r>
  <r>
    <n v="81001"/>
    <s v="Arauca"/>
    <x v="0"/>
    <s v="Municipios y distritos con certificación sanitaria municipal con concepto favorable "/>
    <s v="INS"/>
    <s v="Derecho  a un ambiente sano"/>
    <s v="Primera Infancia_x000a_Infancia_x000a_Adolescencia_x000a_juventud"/>
    <n v="2020"/>
    <s v="5.5 -Favorable"/>
    <s v="5.5 -Favorable"/>
    <n v="173"/>
    <s v="Número"/>
  </r>
  <r>
    <n v="81065"/>
    <s v="Arauca"/>
    <x v="1"/>
    <s v="Municipios y distritos con certificación sanitaria municipal con concepto favorable "/>
    <s v="INS"/>
    <s v="Derecho  a un ambiente sano"/>
    <s v="Primera Infancia_x000a_Infancia_x000a_Adolescencia_x000a_juventud"/>
    <n v="2020"/>
    <s v="6.5 -Favorable"/>
    <s v="6.5 -Favorable"/>
    <n v="173"/>
    <s v="Número"/>
  </r>
  <r>
    <n v="81736"/>
    <s v="Arauca"/>
    <x v="5"/>
    <s v="Municipios y distritos con certificación sanitaria municipal con concepto favorable "/>
    <s v="INS"/>
    <s v="Derecho  a un ambiente sano"/>
    <s v="Primera Infancia_x000a_Infancia_x000a_Adolescencia_x000a_juventud"/>
    <n v="2020"/>
    <s v="2.9 -Favorable"/>
    <s v="2.9 -Favorable"/>
    <n v="173"/>
    <s v="Número"/>
  </r>
  <r>
    <n v="81300"/>
    <s v="Arauca"/>
    <x v="3"/>
    <s v="Municipios y distritos con certificación sanitaria municipal con concepto favorable "/>
    <s v="INS"/>
    <s v="Derecho  a un ambiente sano"/>
    <s v="Primera Infancia_x000a_Infancia_x000a_Adolescencia_x000a_juventud"/>
    <n v="2020"/>
    <s v="3.6 -Favorable"/>
    <s v="3.6 -Favorable"/>
    <n v="173"/>
    <s v="Número"/>
  </r>
  <r>
    <n v="81794"/>
    <s v="Arauca"/>
    <x v="6"/>
    <s v="Municipios y distritos con certificación sanitaria municipal con concepto favorable "/>
    <s v="INS"/>
    <s v="Derecho  a un ambiente sano"/>
    <s v="Primera Infancia_x000a_Infancia_x000a_Adolescencia_x000a_juventud"/>
    <n v="2020"/>
    <s v="1.8 -Favorable"/>
    <s v="1.8 -Favorable"/>
    <n v="173"/>
    <s v="Número"/>
  </r>
  <r>
    <n v="81591"/>
    <s v="Arauca"/>
    <x v="4"/>
    <s v="Municipios y distritos con certificación sanitaria municipal con concepto favorable "/>
    <s v="INS"/>
    <s v="Derecho  a un ambiente sano"/>
    <s v="Primera Infancia_x000a_Infancia_x000a_Adolescencia_x000a_juventud"/>
    <n v="2020"/>
    <s v="18.3 -Favorable con Requerimiento"/>
    <s v="18.3 -Favorable con Requerimiento"/>
    <n v="173"/>
    <s v="Número"/>
  </r>
  <r>
    <n v="81220"/>
    <s v="Arauca"/>
    <x v="2"/>
    <s v="Municipios y distritos con certificación sanitaria municipal con concepto favorable "/>
    <s v="INS"/>
    <s v="Derecho  a un ambiente sano"/>
    <s v="Primera Infancia_x000a_Infancia_x000a_Adolescencia_x000a_juventud"/>
    <n v="2020"/>
    <s v="22.1 -Favorable con Requerimiento"/>
    <s v="22.1 -Favorable con Requerimiento"/>
    <n v="173"/>
    <s v="Número"/>
  </r>
  <r>
    <n v="81001"/>
    <s v="Arauca"/>
    <x v="0"/>
    <s v="Municipios y distritos con certificación sanitaria municipal con concepto favorable "/>
    <s v="INS"/>
    <s v="Derecho  a un ambiente sano"/>
    <s v="Primera Infancia_x000a_Infancia_x000a_Adolescencia_x000a_juventud"/>
    <n v="2021"/>
    <s v="4.6 -Favorable"/>
    <s v="4.6 -Favorable"/>
    <n v="173"/>
    <s v="Número"/>
  </r>
  <r>
    <n v="81300"/>
    <s v="Arauca"/>
    <x v="3"/>
    <s v="Municipios y distritos con certificación sanitaria municipal con concepto favorable "/>
    <s v="INS"/>
    <s v="Derecho  a un ambiente sano"/>
    <s v="Primera Infancia_x000a_Infancia_x000a_Adolescencia_x000a_juventud"/>
    <n v="2021"/>
    <s v="3.9 -Favorable"/>
    <s v="3.9 -Favorable"/>
    <n v="173"/>
    <s v="Número"/>
  </r>
  <r>
    <n v="81591"/>
    <s v="Arauca"/>
    <x v="4"/>
    <s v="Municipios y distritos con certificación sanitaria municipal con concepto favorable "/>
    <s v="INS"/>
    <s v="Derecho  a un ambiente sano"/>
    <s v="Primera Infancia_x000a_Infancia_x000a_Adolescencia_x000a_juventud"/>
    <n v="2021"/>
    <s v="18.8 -Favorable con Requerimiento"/>
    <s v="18.8 -Favorable con Requerimiento"/>
    <n v="173"/>
    <s v="Número"/>
  </r>
  <r>
    <n v="81065"/>
    <s v="Arauca"/>
    <x v="1"/>
    <s v="Municipios y distritos con certificación sanitaria municipal con concepto favorable "/>
    <s v="INS"/>
    <s v="Derecho  a un ambiente sano"/>
    <s v="Primera Infancia_x000a_Infancia_x000a_Adolescencia_x000a_juventud"/>
    <n v="2021"/>
    <s v="5.8 -Favorable"/>
    <s v="5.8 -Favorable"/>
    <n v="173"/>
    <s v="Número"/>
  </r>
  <r>
    <n v="81220"/>
    <s v="Arauca"/>
    <x v="2"/>
    <s v="Municipios y distritos con certificación sanitaria municipal con concepto favorable "/>
    <s v="INS"/>
    <s v="Derecho  a un ambiente sano"/>
    <s v="Primera Infancia_x000a_Infancia_x000a_Adolescencia_x000a_juventud"/>
    <n v="2021"/>
    <s v="24.7 -Favorable con Requerimiento"/>
    <s v="24.7 -Favorable con Requerimiento"/>
    <n v="173"/>
    <s v="Número"/>
  </r>
  <r>
    <n v="81794"/>
    <s v="Arauca"/>
    <x v="6"/>
    <s v="Municipios y distritos con certificación sanitaria municipal con concepto favorable "/>
    <s v="INS"/>
    <s v="Derecho  a un ambiente sano"/>
    <s v="Primera Infancia_x000a_Infancia_x000a_Adolescencia_x000a_juventud"/>
    <n v="2021"/>
    <s v="2.1 -Favorable"/>
    <s v="2.1 -Favorable"/>
    <n v="173"/>
    <s v="Número"/>
  </r>
  <r>
    <n v="81736"/>
    <s v="Arauca"/>
    <x v="5"/>
    <s v="Municipios y distritos con certificación sanitaria municipal con concepto favorable "/>
    <s v="INS"/>
    <s v="Derecho  a un ambiente sano"/>
    <s v="Primera Infancia_x000a_Infancia_x000a_Adolescencia_x000a_juventud"/>
    <n v="2021"/>
    <s v="6 -Favorable"/>
    <s v="6 -Favorable"/>
    <n v="173"/>
    <s v="Número"/>
  </r>
  <r>
    <n v="81001"/>
    <s v="Arauca"/>
    <x v="0"/>
    <s v="Calidad de agua"/>
    <s v="INS"/>
    <s v="Derecho  a un ambiente sano"/>
    <s v="Primera Infancia_x000a_Infancia_x000a_Adolescencia_x000a_juventud"/>
    <n v="2019"/>
    <s v="2.6"/>
    <s v="2.6"/>
    <n v="1"/>
    <s v="Porcentaje"/>
  </r>
  <r>
    <n v="81065"/>
    <s v="Arauca"/>
    <x v="1"/>
    <s v="Calidad de agua"/>
    <s v="INS"/>
    <s v="Derecho  a un ambiente sano"/>
    <s v="Primera Infancia_x000a_Infancia_x000a_Adolescencia_x000a_juventud"/>
    <n v="2019"/>
    <s v="0.3"/>
    <s v="0.3"/>
    <n v="1"/>
    <s v="Porcentaje"/>
  </r>
  <r>
    <n v="81220"/>
    <s v="Arauca"/>
    <x v="2"/>
    <s v="Calidad de agua"/>
    <s v="INS"/>
    <s v="Derecho  a un ambiente sano"/>
    <s v="Primera Infancia_x000a_Infancia_x000a_Adolescencia_x000a_juventud"/>
    <n v="2019"/>
    <s v="2.8"/>
    <s v="2.8"/>
    <n v="1"/>
    <s v="Porcentaje"/>
  </r>
  <r>
    <n v="81300"/>
    <s v="Arauca"/>
    <x v="3"/>
    <s v="Calidad de agua"/>
    <s v="INS"/>
    <s v="Derecho  a un ambiente sano"/>
    <s v="Primera Infancia_x000a_Infancia_x000a_Adolescencia_x000a_juventud"/>
    <n v="2019"/>
    <s v="1.1"/>
    <s v="1.1"/>
    <n v="1"/>
    <s v="Porcentaje"/>
  </r>
  <r>
    <n v="81591"/>
    <s v="Arauca"/>
    <x v="4"/>
    <s v="Calidad de agua"/>
    <s v="INS"/>
    <s v="Derecho  a un ambiente sano"/>
    <s v="Primera Infancia_x000a_Infancia_x000a_Adolescencia_x000a_juventud"/>
    <n v="2019"/>
    <s v="2.3"/>
    <s v="2.3"/>
    <n v="1"/>
    <s v="Porcentaje"/>
  </r>
  <r>
    <n v="81736"/>
    <s v="Arauca"/>
    <x v="5"/>
    <s v="Calidad de agua"/>
    <s v="INS"/>
    <s v="Derecho  a un ambiente sano"/>
    <s v="Primera Infancia_x000a_Infancia_x000a_Adolescencia_x000a_juventud"/>
    <n v="2019"/>
    <s v="0.3"/>
    <s v="0.3"/>
    <n v="1"/>
    <s v="Porcentaje"/>
  </r>
  <r>
    <n v="81794"/>
    <s v="Arauca"/>
    <x v="6"/>
    <s v="Calidad de agua"/>
    <s v="INS"/>
    <s v="Derecho  a un ambiente sano"/>
    <s v="Primera Infancia_x000a_Infancia_x000a_Adolescencia_x000a_juventud"/>
    <n v="2019"/>
    <n v="2"/>
    <n v="2"/>
    <n v="1"/>
    <s v="Porcentaje"/>
  </r>
  <r>
    <n v="1"/>
    <s v="Dato Nacional"/>
    <x v="7"/>
    <s v="Calidad de agua"/>
    <s v="INS"/>
    <s v="Derecho  a un ambiente sano"/>
    <s v="Primera Infancia_x000a_Infancia_x000a_Adolescencia_x000a_juventud"/>
    <n v="2021"/>
    <n v="8.8000000000000007"/>
    <n v="8.8000000000000007"/>
    <n v="1"/>
    <s v="Porcentaje"/>
  </r>
  <r>
    <n v="81"/>
    <s v="Arauca"/>
    <x v="8"/>
    <s v="Calidad de agua"/>
    <s v="INS"/>
    <s v="Derecho  a un ambiente sano"/>
    <s v="Primera Infancia_x000a_Infancia_x000a_Adolescencia_x000a_juventud"/>
    <n v="2021"/>
    <n v="7.5"/>
    <n v="7.5"/>
    <n v="1"/>
    <s v="Porcentaje"/>
  </r>
  <r>
    <n v="1"/>
    <s v="Dato Nacional"/>
    <x v="7"/>
    <s v="Calidad de agua"/>
    <s v="INS"/>
    <s v="Derecho  a un ambiente sano"/>
    <s v="Primera Infancia_x000a_Infancia_x000a_Adolescencia_x000a_juventud"/>
    <n v="2020"/>
    <n v="8.6"/>
    <n v="8.6"/>
    <n v="1"/>
    <s v="Porcentaje"/>
  </r>
  <r>
    <n v="81"/>
    <s v="Arauca"/>
    <x v="8"/>
    <s v="Calidad de agua"/>
    <s v="INS"/>
    <s v="Derecho  a un ambiente sano"/>
    <s v="Primera Infancia_x000a_Infancia_x000a_Adolescencia_x000a_juventud"/>
    <n v="2020"/>
    <n v="2.1"/>
    <n v="2.1"/>
    <n v="1"/>
    <s v="Porcentaje"/>
  </r>
  <r>
    <n v="1"/>
    <s v="Dato Nacional"/>
    <x v="7"/>
    <s v="Calidad de agua"/>
    <s v="INS"/>
    <s v="Derecho  a un ambiente sano"/>
    <s v="Primera Infancia_x000a_Infancia_x000a_Adolescencia_x000a_juventud"/>
    <n v="2019"/>
    <n v="8.4"/>
    <n v="8.4"/>
    <n v="1"/>
    <s v="Porcentaje"/>
  </r>
  <r>
    <n v="81"/>
    <s v="Arauca"/>
    <x v="8"/>
    <s v="Calidad de agua"/>
    <s v="INS"/>
    <s v="Derecho  a un ambiente sano"/>
    <s v="Primera Infancia_x000a_Infancia_x000a_Adolescencia_x000a_juventud"/>
    <n v="2019"/>
    <n v="1.7"/>
    <n v="1.7"/>
    <n v="1"/>
    <s v="Porcentaje"/>
  </r>
  <r>
    <n v="81001"/>
    <s v="Arauca"/>
    <x v="0"/>
    <s v="Tasa de violencia de pareja cuando la víctima es menor de 18 años"/>
    <s v="INMLyCF"/>
    <s v="Derechos a la protección"/>
    <s v="Adolescencia"/>
    <n v="2018"/>
    <n v="78.38"/>
    <n v="78.38"/>
    <n v="143"/>
    <s v="Tasa por 100.000 habitantes"/>
  </r>
  <r>
    <n v="81300"/>
    <s v="Arauca"/>
    <x v="3"/>
    <s v="Tasa de violencia de pareja cuando la víctima es menor de 18 años"/>
    <s v="INMLyCF"/>
    <s v="Derechos a la protección"/>
    <s v="Adolescencia"/>
    <n v="2018"/>
    <n v="56.66"/>
    <n v="56.66"/>
    <n v="143"/>
    <s v="Tasa por 100.000 habitantes"/>
  </r>
  <r>
    <n v="81736"/>
    <s v="Arauca"/>
    <x v="5"/>
    <s v="Tasa de violencia de pareja cuando la víctima es menor de 18 años"/>
    <s v="INMLyCF"/>
    <s v="Derechos a la protección"/>
    <s v="Adolescencia"/>
    <n v="2018"/>
    <n v="76.650000000000006"/>
    <n v="76.650000000000006"/>
    <n v="143"/>
    <s v="Tasa por 100.000 habitantes"/>
  </r>
  <r>
    <n v="81794"/>
    <s v="Arauca"/>
    <x v="6"/>
    <s v="Tasa de violencia de pareja cuando la víctima es menor de 18 años"/>
    <s v="INMLyCF"/>
    <s v="Derechos a la protección"/>
    <s v="Adolescencia"/>
    <n v="2018"/>
    <n v="57.88"/>
    <n v="57.88"/>
    <n v="143"/>
    <s v="Tasa por 100.000 habitantes"/>
  </r>
  <r>
    <n v="81001"/>
    <s v="Arauca"/>
    <x v="0"/>
    <s v="Tasa de exámenes médico legales por presunto delito sexual contra niños y niñas de 0 a 5 años"/>
    <s v="INMLyCF"/>
    <s v="Derechos a la protección"/>
    <s v="Primera Infancia"/>
    <n v="2018"/>
    <n v="91.68"/>
    <n v="91.68"/>
    <n v="155"/>
    <s v="Tasa por 100.000 habitantes"/>
  </r>
  <r>
    <n v="81065"/>
    <s v="Arauca"/>
    <x v="1"/>
    <s v="Tasa de exámenes médico legales por presunto delito sexual contra niños y niñas de 0 a 5 años"/>
    <s v="INMLyCF"/>
    <s v="Derechos a la protección"/>
    <s v="Primera Infancia"/>
    <n v="2018"/>
    <n v="95.83"/>
    <n v="95.83"/>
    <n v="155"/>
    <s v="Tasa por 100.000 habitantes"/>
  </r>
  <r>
    <n v="81220"/>
    <s v="Arauca"/>
    <x v="2"/>
    <s v="Tasa de exámenes médico legales por presunto delito sexual contra niños y niñas de 0 a 5 años"/>
    <s v="INMLyCF"/>
    <s v="Derechos a la protección"/>
    <s v="Primera Infancia"/>
    <n v="2018"/>
    <n v="489"/>
    <n v="489"/>
    <n v="155"/>
    <s v="Tasa por 100.000 habitantes"/>
  </r>
  <r>
    <n v="81300"/>
    <s v="Arauca"/>
    <x v="3"/>
    <s v="Tasa de exámenes médico legales por presunto delito sexual contra niños y niñas de 0 a 5 años"/>
    <s v="INMLyCF"/>
    <s v="Derechos a la protección"/>
    <s v="Primera Infancia"/>
    <n v="2018"/>
    <n v="60.37"/>
    <n v="60.37"/>
    <n v="155"/>
    <s v="Tasa por 100.000 habitantes"/>
  </r>
  <r>
    <n v="81736"/>
    <s v="Arauca"/>
    <x v="5"/>
    <s v="Tasa de exámenes médico legales por presunto delito sexual contra niños y niñas de 0 a 5 años"/>
    <s v="INMLyCF"/>
    <s v="Derechos a la protección"/>
    <s v="Primera Infancia"/>
    <n v="2018"/>
    <n v="65.63"/>
    <n v="65.63"/>
    <n v="155"/>
    <s v="Tasa por 100.000 habitantes"/>
  </r>
  <r>
    <n v="81794"/>
    <s v="Arauca"/>
    <x v="6"/>
    <s v="Tasa de exámenes médico legales por presunto delito sexual contra niños y niñas de 0 a 5 años"/>
    <s v="INMLyCF"/>
    <s v="Derechos a la protección"/>
    <s v="Primera Infancia"/>
    <n v="2018"/>
    <n v="107.63"/>
    <n v="107.63"/>
    <n v="155"/>
    <s v="Tasa por 100.000 habitantes"/>
  </r>
  <r>
    <n v="81001"/>
    <s v="Arauca"/>
    <x v="0"/>
    <s v="Tasa de exámenes médico legales por presunto delito sexual contra niños y niñas de 6 a 11 años"/>
    <s v="INMLyCF"/>
    <s v="Derechos a la protección"/>
    <s v="Infancia"/>
    <n v="2018"/>
    <n v="207.62"/>
    <n v="207.62"/>
    <n v="156"/>
    <s v="Tasa por 100.000 habitantes"/>
  </r>
  <r>
    <n v="81065"/>
    <s v="Arauca"/>
    <x v="1"/>
    <s v="Tasa de exámenes médico legales por presunto delito sexual contra niños y niñas de 6 a 11 años"/>
    <s v="INMLyCF"/>
    <s v="Derechos a la protección"/>
    <s v="Infancia"/>
    <n v="2018"/>
    <n v="150.68"/>
    <n v="150.68"/>
    <n v="156"/>
    <s v="Tasa por 100.000 habitantes"/>
  </r>
  <r>
    <n v="81220"/>
    <s v="Arauca"/>
    <x v="2"/>
    <s v="Tasa de exámenes médico legales por presunto delito sexual contra niños y niñas de 6 a 11 años"/>
    <s v="INMLyCF"/>
    <s v="Derechos a la protección"/>
    <s v="Infancia"/>
    <n v="2018"/>
    <n v="871.46"/>
    <n v="871.46"/>
    <n v="156"/>
    <s v="Tasa por 100.000 habitantes"/>
  </r>
  <r>
    <n v="81300"/>
    <s v="Arauca"/>
    <x v="3"/>
    <s v="Tasa de exámenes médico legales por presunto delito sexual contra niños y niñas de 6 a 11 años"/>
    <s v="INMLyCF"/>
    <s v="Derechos a la protección"/>
    <s v="Infancia"/>
    <n v="2018"/>
    <n v="213.28"/>
    <n v="213.28"/>
    <n v="156"/>
    <s v="Tasa por 100.000 habitantes"/>
  </r>
  <r>
    <n v="81591"/>
    <s v="Arauca"/>
    <x v="4"/>
    <s v="Tasa de exámenes médico legales por presunto delito sexual contra niños y niñas de 6 a 11 años"/>
    <s v="INMLyCF"/>
    <s v="Derechos a la protección"/>
    <s v="Infancia"/>
    <n v="2018"/>
    <n v="194.93"/>
    <n v="194.93"/>
    <n v="156"/>
    <s v="Tasa por 100.000 habitantes"/>
  </r>
  <r>
    <n v="81736"/>
    <s v="Arauca"/>
    <x v="5"/>
    <s v="Tasa de exámenes médico legales por presunto delito sexual contra niños y niñas de 6 a 11 años"/>
    <s v="INMLyCF"/>
    <s v="Derechos a la protección"/>
    <s v="Infancia"/>
    <n v="2018"/>
    <n v="224.65"/>
    <n v="224.65"/>
    <n v="156"/>
    <s v="Tasa por 100.000 habitantes"/>
  </r>
  <r>
    <n v="81794"/>
    <s v="Arauca"/>
    <x v="6"/>
    <s v="Tasa de exámenes médico legales por presunto delito sexual contra niños y niñas de 6 a 11 años"/>
    <s v="INMLyCF"/>
    <s v="Derechos a la protección"/>
    <s v="Infancia"/>
    <n v="2018"/>
    <n v="328.72"/>
    <n v="328.72"/>
    <n v="156"/>
    <s v="Tasa por 100.000 habitantes"/>
  </r>
  <r>
    <n v="81001"/>
    <s v="Arauca"/>
    <x v="0"/>
    <s v="Tasa de exámenes médico legales por presunto delito sexual contra adolescentes"/>
    <s v="INMLyCF"/>
    <s v="Derechos a la protección"/>
    <s v="Adolescencia"/>
    <n v="2018"/>
    <n v="290.01"/>
    <n v="290.01"/>
    <n v="157"/>
    <s v="Tasa por 100.000 habitantes"/>
  </r>
  <r>
    <n v="81065"/>
    <s v="Arauca"/>
    <x v="1"/>
    <s v="Tasa de exámenes médico legales por presunto delito sexual contra adolescentes"/>
    <s v="INMLyCF"/>
    <s v="Derechos a la protección"/>
    <s v="Adolescencia"/>
    <n v="2018"/>
    <n v="210.71"/>
    <n v="210.71"/>
    <n v="157"/>
    <s v="Tasa por 100.000 habitantes"/>
  </r>
  <r>
    <n v="81220"/>
    <s v="Arauca"/>
    <x v="2"/>
    <s v="Tasa de exámenes médico legales por presunto delito sexual contra adolescentes"/>
    <s v="INMLyCF"/>
    <s v="Derechos a la protección"/>
    <s v="Adolescencia"/>
    <n v="2018"/>
    <n v="1847.58"/>
    <n v="1847.58"/>
    <n v="157"/>
    <s v="Tasa por 100.000 habitantes"/>
  </r>
  <r>
    <n v="81300"/>
    <s v="Arauca"/>
    <x v="3"/>
    <s v="Tasa de exámenes médico legales por presunto delito sexual contra adolescentes"/>
    <s v="INMLyCF"/>
    <s v="Derechos a la protección"/>
    <s v="Adolescencia"/>
    <n v="2018"/>
    <n v="396.6"/>
    <n v="396.6"/>
    <n v="157"/>
    <s v="Tasa por 100.000 habitantes"/>
  </r>
  <r>
    <n v="81591"/>
    <s v="Arauca"/>
    <x v="4"/>
    <s v="Tasa de exámenes médico legales por presunto delito sexual contra adolescentes"/>
    <s v="INMLyCF"/>
    <s v="Derechos a la protección"/>
    <s v="Adolescencia"/>
    <n v="2018"/>
    <n v="189.39"/>
    <n v="189.39"/>
    <n v="157"/>
    <s v="Tasa por 100.000 habitantes"/>
  </r>
  <r>
    <n v="81736"/>
    <s v="Arauca"/>
    <x v="5"/>
    <s v="Tasa de exámenes médico legales por presunto delito sexual contra adolescentes"/>
    <s v="INMLyCF"/>
    <s v="Derechos a la protección"/>
    <s v="Adolescencia"/>
    <n v="2018"/>
    <n v="291.27999999999997"/>
    <n v="291.27999999999997"/>
    <n v="157"/>
    <s v="Tasa por 100.000 habitantes"/>
  </r>
  <r>
    <n v="81794"/>
    <s v="Arauca"/>
    <x v="6"/>
    <s v="Tasa de exámenes médico legales por presunto delito sexual contra adolescentes"/>
    <s v="INMLyCF"/>
    <s v="Derechos a la protección"/>
    <s v="Adolescencia"/>
    <n v="2018"/>
    <n v="390.68"/>
    <n v="390.68"/>
    <n v="157"/>
    <s v="Tasa por 100.000 habitantes"/>
  </r>
  <r>
    <n v="81001"/>
    <s v="Arauca"/>
    <x v="0"/>
    <s v="Tasa de homicidios en adolescentes (12 a 17 años)"/>
    <s v="INMLyCF"/>
    <s v="Derecho a la integridad personal"/>
    <s v="Adolescencia"/>
    <n v="2018"/>
    <n v="7.84"/>
    <n v="7.84"/>
    <n v="160"/>
    <s v="Tasa por 100.000 habitantes"/>
  </r>
  <r>
    <n v="81065"/>
    <s v="Arauca"/>
    <x v="1"/>
    <s v="Tasa de homicidios en adolescentes (12 a 17 años)"/>
    <s v="INMLyCF"/>
    <s v="Derecho a la integridad personal"/>
    <s v="Adolescencia"/>
    <n v="2018"/>
    <n v="17.559999999999999"/>
    <n v="17.559999999999999"/>
    <n v="160"/>
    <s v="Tasa por 100.000 habitantes"/>
  </r>
  <r>
    <n v="81300"/>
    <s v="Arauca"/>
    <x v="3"/>
    <s v="Tasa de homicidios en adolescentes (12 a 17 años)"/>
    <s v="INMLyCF"/>
    <s v="Derecho a la integridad personal"/>
    <s v="Adolescencia"/>
    <n v="2018"/>
    <n v="28.33"/>
    <n v="28.33"/>
    <n v="160"/>
    <s v="Tasa por 100.000 habitantes"/>
  </r>
  <r>
    <n v="81736"/>
    <s v="Arauca"/>
    <x v="5"/>
    <s v="Tasa de homicidios en adolescentes (12 a 17 años)"/>
    <s v="INMLyCF"/>
    <s v="Derecho a la integridad personal"/>
    <s v="Adolescencia"/>
    <n v="2018"/>
    <n v="15.33"/>
    <n v="15.33"/>
    <n v="160"/>
    <s v="Tasa por 100.000 habitantes"/>
  </r>
  <r>
    <n v="81794"/>
    <s v="Arauca"/>
    <x v="6"/>
    <s v="Tasa de homicidios en adolescentes (12 a 17 años)"/>
    <s v="INMLyCF"/>
    <s v="Derecho a la integridad personal"/>
    <s v="Adolescencia"/>
    <n v="2018"/>
    <n v="14.47"/>
    <n v="14.47"/>
    <n v="160"/>
    <s v="Tasa por 100.000 habitantes"/>
  </r>
  <r>
    <n v="81220"/>
    <s v="Arauca"/>
    <x v="2"/>
    <s v="Tasa de muertes por eventos de transporte en niños y niñas de 0 a 5 años"/>
    <s v="INMLyCF"/>
    <s v="Derecho a la integridad personal"/>
    <s v="Primera Infancia"/>
    <n v="2018"/>
    <n v="244.5"/>
    <n v="244.5"/>
    <n v="162"/>
    <s v="Tasa por 100.000 habitantes"/>
  </r>
  <r>
    <n v="81794"/>
    <s v="Arauca"/>
    <x v="6"/>
    <s v="Tasa de muertes por eventos de transporte en niños y niñas de 6 a 11 años"/>
    <s v="INMLyCF"/>
    <s v="Derecho a la integridad personal"/>
    <s v="Infancia"/>
    <n v="2018"/>
    <n v="13.7"/>
    <n v="13.7"/>
    <n v="163"/>
    <s v="Tasa por 100.000 habitantes"/>
  </r>
  <r>
    <n v="81001"/>
    <s v="Arauca"/>
    <x v="0"/>
    <s v="Tasa de muertes por eventos de transporte en adolescentes (12 a 17 años)"/>
    <s v="INMLyCF"/>
    <s v="Derecho a la integridad personal"/>
    <s v="Adolescencia"/>
    <n v="2018"/>
    <n v="7.84"/>
    <n v="7.84"/>
    <n v="164"/>
    <s v="Tasa por 100.000 habitantes"/>
  </r>
  <r>
    <n v="81065"/>
    <s v="Arauca"/>
    <x v="1"/>
    <s v="Tasa de muertes por eventos de transporte en adolescentes (12 a 17 años)"/>
    <s v="INMLyCF"/>
    <s v="Derecho a la integridad personal"/>
    <s v="Adolescencia"/>
    <n v="2018"/>
    <n v="17.559999999999999"/>
    <n v="17.559999999999999"/>
    <n v="164"/>
    <s v="Tasa por 100.000 habitantes"/>
  </r>
  <r>
    <n v="81300"/>
    <s v="Arauca"/>
    <x v="3"/>
    <s v="Tasa de muertes por eventos de transporte en adolescentes (12 a 17 años)"/>
    <s v="INMLyCF"/>
    <s v="Derecho a la integridad personal"/>
    <s v="Adolescencia"/>
    <n v="2018"/>
    <n v="28.33"/>
    <n v="28.33"/>
    <n v="164"/>
    <s v="Tasa por 100.000 habitantes"/>
  </r>
  <r>
    <n v="81736"/>
    <s v="Arauca"/>
    <x v="5"/>
    <s v="Tasa de muertes por eventos de transporte en adolescentes (12 a 17 años)"/>
    <s v="INMLyCF"/>
    <s v="Derecho a la integridad personal"/>
    <s v="Adolescencia"/>
    <n v="2018"/>
    <n v="45.99"/>
    <n v="45.99"/>
    <n v="164"/>
    <s v="Tasa por 100.000 habitantes"/>
  </r>
  <r>
    <n v="81794"/>
    <s v="Arauca"/>
    <x v="6"/>
    <s v="Tasa de muertes por eventos de transporte en adolescentes (12 a 17 años)"/>
    <s v="INMLyCF"/>
    <s v="Derecho a la integridad personal"/>
    <s v="Adolescencia"/>
    <n v="2018"/>
    <n v="14.47"/>
    <n v="14.47"/>
    <n v="164"/>
    <s v="Tasa por 100.000 habitantes"/>
  </r>
  <r>
    <n v="81220"/>
    <s v="Arauca"/>
    <x v="2"/>
    <s v="Tasa de suicidios en niños y niñas de adolescentes (12 a 17 años)"/>
    <s v="INMLyCF"/>
    <s v="Derechos a la protección"/>
    <s v="Adolescencia"/>
    <n v="2018"/>
    <n v="230.95"/>
    <n v="230.95"/>
    <n v="165"/>
    <s v="Tasa por 100.000 habitantes"/>
  </r>
  <r>
    <n v="81300"/>
    <s v="Arauca"/>
    <x v="3"/>
    <s v="Tasa de suicidios en niños y niñas de adolescentes (12 a 17 años)"/>
    <s v="INMLyCF"/>
    <s v="Derechos a la protección"/>
    <s v="Adolescencia"/>
    <n v="2018"/>
    <n v="56.66"/>
    <n v="56.66"/>
    <n v="165"/>
    <s v="Tasa por 100.000 habitantes"/>
  </r>
  <r>
    <n v="81736"/>
    <s v="Arauca"/>
    <x v="5"/>
    <s v="Tasa de suicidios en niños y niñas de adolescentes (12 a 17 años)"/>
    <s v="INMLyCF"/>
    <s v="Derechos a la protección"/>
    <s v="Adolescencia"/>
    <n v="2018"/>
    <n v="15.33"/>
    <n v="15.33"/>
    <n v="165"/>
    <s v="Tasa por 100.000 habitantes"/>
  </r>
  <r>
    <n v="81001"/>
    <s v="Arauca"/>
    <x v="0"/>
    <s v="Tasa de violencia intrafamiliar en niños y niñas de 0 a 5 años"/>
    <s v="INMLyCF"/>
    <s v="Derecho a la integridad personal"/>
    <s v="Primera Infancia"/>
    <n v="2018"/>
    <n v="250.57"/>
    <n v="250.57"/>
    <n v="167"/>
    <s v="Tasa por 100.000 habitantes"/>
  </r>
  <r>
    <n v="81065"/>
    <s v="Arauca"/>
    <x v="1"/>
    <s v="Tasa de violencia intrafamiliar en niños y niñas de 0 a 5 años"/>
    <s v="INMLyCF"/>
    <s v="Derecho a la integridad personal"/>
    <s v="Primera Infancia"/>
    <n v="2018"/>
    <n v="96.19"/>
    <n v="96.19"/>
    <n v="167"/>
    <s v="Tasa por 100.000 habitantes"/>
  </r>
  <r>
    <n v="81220"/>
    <s v="Arauca"/>
    <x v="2"/>
    <s v="Tasa de violencia intrafamiliar en niños y niñas de 0 a 5 años"/>
    <s v="INMLyCF"/>
    <s v="Derecho a la integridad personal"/>
    <s v="Primera Infancia"/>
    <n v="2018"/>
    <n v="244.5"/>
    <n v="244.5"/>
    <n v="167"/>
    <s v="Tasa por 100.000 habitantes"/>
  </r>
  <r>
    <n v="81736"/>
    <s v="Arauca"/>
    <x v="5"/>
    <s v="Tasa de violencia intrafamiliar en niños y niñas de 0 a 5 años"/>
    <s v="INMLyCF"/>
    <s v="Derecho a la integridad personal"/>
    <s v="Primera Infancia"/>
    <n v="2018"/>
    <n v="147.66"/>
    <n v="147.66"/>
    <n v="167"/>
    <s v="Tasa por 100.000 habitantes"/>
  </r>
  <r>
    <n v="81794"/>
    <s v="Arauca"/>
    <x v="6"/>
    <s v="Tasa de violencia intrafamiliar en niños y niñas de 0 a 5 años"/>
    <s v="INMLyCF"/>
    <s v="Derecho a la integridad personal"/>
    <s v="Primera Infancia"/>
    <n v="2018"/>
    <n v="123"/>
    <n v="123"/>
    <n v="167"/>
    <s v="Tasa por 100.000 habitantes"/>
  </r>
  <r>
    <n v="81001"/>
    <s v="Arauca"/>
    <x v="0"/>
    <s v="Tasa de violencia intrafamiliar en niños y niñas de 6 a 11 años"/>
    <s v="INMLyCF"/>
    <s v="Derechos a la protección"/>
    <s v="Infancia"/>
    <n v="2018"/>
    <n v="430.08"/>
    <n v="430.08"/>
    <n v="168"/>
    <s v="Tasa por 100.000 habitantes"/>
  </r>
  <r>
    <n v="81065"/>
    <s v="Arauca"/>
    <x v="1"/>
    <s v="Tasa de violencia intrafamiliar en niños y niñas de 6 a 11 años"/>
    <s v="INMLyCF"/>
    <s v="Derechos a la protección"/>
    <s v="Infancia"/>
    <n v="2018"/>
    <n v="100.45"/>
    <n v="100.45"/>
    <n v="168"/>
    <s v="Tasa por 100.000 habitantes"/>
  </r>
  <r>
    <n v="81300"/>
    <s v="Arauca"/>
    <x v="3"/>
    <s v="Tasa de violencia intrafamiliar en niños y niñas de 6 a 11 años"/>
    <s v="INMLyCF"/>
    <s v="Derechos a la protección"/>
    <s v="Infancia"/>
    <n v="2018"/>
    <n v="53.32"/>
    <n v="53.32"/>
    <n v="168"/>
    <s v="Tasa por 100.000 habitantes"/>
  </r>
  <r>
    <n v="81591"/>
    <s v="Arauca"/>
    <x v="4"/>
    <s v="Tasa de violencia intrafamiliar en niños y niñas de 6 a 11 años"/>
    <s v="INMLyCF"/>
    <s v="Derechos a la protección"/>
    <s v="Infancia"/>
    <n v="2018"/>
    <n v="389.86"/>
    <n v="389.86"/>
    <n v="168"/>
    <s v="Tasa por 100.000 habitantes"/>
  </r>
  <r>
    <n v="81736"/>
    <s v="Arauca"/>
    <x v="5"/>
    <s v="Tasa de violencia intrafamiliar en niños y niñas de 6 a 11 años"/>
    <s v="INMLyCF"/>
    <s v="Derechos a la protección"/>
    <s v="Infancia"/>
    <n v="2018"/>
    <n v="104.84"/>
    <n v="104.84"/>
    <n v="168"/>
    <s v="Tasa por 100.000 habitantes"/>
  </r>
  <r>
    <n v="81794"/>
    <s v="Arauca"/>
    <x v="6"/>
    <s v="Tasa de violencia intrafamiliar en niños y niñas de 6 a 11 años"/>
    <s v="INMLyCF"/>
    <s v="Derechos a la protección"/>
    <s v="Infancia"/>
    <n v="2018"/>
    <n v="123.27"/>
    <n v="123.27"/>
    <n v="168"/>
    <s v="Tasa por 100.000 habitantes"/>
  </r>
  <r>
    <n v="81001"/>
    <s v="Arauca"/>
    <x v="0"/>
    <s v="Tasa de violencia intrafamiliar en adolescentes (12 a 17 años)"/>
    <s v="INMLyCF"/>
    <s v="Derechos a la protección"/>
    <s v="Adolescencia"/>
    <n v="2018"/>
    <n v="313.52999999999997"/>
    <n v="313.52999999999997"/>
    <n v="169"/>
    <s v="Tasa por 100.000 habitantes"/>
  </r>
  <r>
    <n v="81065"/>
    <s v="Arauca"/>
    <x v="1"/>
    <s v="Tasa de violencia intrafamiliar en adolescentes (12 a 17 años)"/>
    <s v="INMLyCF"/>
    <s v="Derechos a la protección"/>
    <s v="Adolescencia"/>
    <n v="2018"/>
    <n v="140.47"/>
    <n v="140.47"/>
    <n v="169"/>
    <s v="Tasa por 100.000 habitantes"/>
  </r>
  <r>
    <n v="81300"/>
    <s v="Arauca"/>
    <x v="3"/>
    <s v="Tasa de violencia intrafamiliar en adolescentes (12 a 17 años)"/>
    <s v="INMLyCF"/>
    <s v="Derechos a la protección"/>
    <s v="Adolescencia"/>
    <n v="2018"/>
    <n v="113.31"/>
    <n v="113.31"/>
    <n v="169"/>
    <s v="Tasa por 100.000 habitantes"/>
  </r>
  <r>
    <n v="81591"/>
    <s v="Arauca"/>
    <x v="4"/>
    <s v="Tasa de violencia intrafamiliar en adolescentes (12 a 17 años)"/>
    <s v="INMLyCF"/>
    <s v="Derechos a la protección"/>
    <s v="Adolescencia"/>
    <n v="2018"/>
    <n v="189.39"/>
    <n v="189.39"/>
    <n v="169"/>
    <s v="Tasa por 100.000 habitantes"/>
  </r>
  <r>
    <n v="81736"/>
    <s v="Arauca"/>
    <x v="5"/>
    <s v="Tasa de violencia intrafamiliar en adolescentes (12 a 17 años)"/>
    <s v="INMLyCF"/>
    <s v="Derechos a la protección"/>
    <s v="Adolescencia"/>
    <n v="2018"/>
    <n v="168.63"/>
    <n v="168.63"/>
    <n v="169"/>
    <s v="Tasa por 100.000 habitantes"/>
  </r>
  <r>
    <n v="81794"/>
    <s v="Arauca"/>
    <x v="6"/>
    <s v="Tasa de violencia intrafamiliar en adolescentes (12 a 17 años)"/>
    <s v="INMLyCF"/>
    <s v="Derechos a la protección"/>
    <s v="Adolescencia"/>
    <n v="2018"/>
    <n v="217.05"/>
    <n v="217.05"/>
    <n v="169"/>
    <s v="Tasa por 100.000 habitantes"/>
  </r>
  <r>
    <n v="81001"/>
    <s v="Arauca"/>
    <x v="0"/>
    <s v="Tasa de violencia de pareja cuando la víctima es menor de 18 años"/>
    <s v="INMLyCF"/>
    <s v="Derechos a la protección"/>
    <s v="Adolescencia"/>
    <n v="2019"/>
    <n v="92.024539877300612"/>
    <n v="92.024539877300612"/>
    <n v="143"/>
    <s v="Tasa por 100.000 habitantes"/>
  </r>
  <r>
    <n v="81065"/>
    <s v="Arauca"/>
    <x v="1"/>
    <s v="Tasa de violencia de pareja cuando la víctima es menor de 18 años"/>
    <s v="INMLyCF"/>
    <s v="Derechos a la protección"/>
    <s v="Adolescencia"/>
    <n v="2019"/>
    <n v="15.847860538827259"/>
    <n v="15.847860538827259"/>
    <n v="143"/>
    <s v="Tasa por 100.000 habitantes"/>
  </r>
  <r>
    <n v="81736"/>
    <s v="Arauca"/>
    <x v="5"/>
    <s v="Tasa de violencia de pareja cuando la víctima es menor de 18 años"/>
    <s v="INMLyCF"/>
    <s v="Derechos a la protección"/>
    <s v="Adolescencia"/>
    <n v="2019"/>
    <n v="44.039929536112744"/>
    <n v="44.039929536112744"/>
    <n v="143"/>
    <s v="Tasa por 100.000 habitantes"/>
  </r>
  <r>
    <n v="81794"/>
    <s v="Arauca"/>
    <x v="6"/>
    <s v="Tasa de violencia de pareja cuando la víctima es menor de 18 años"/>
    <s v="INMLyCF"/>
    <s v="Derechos a la protección"/>
    <s v="Adolescencia"/>
    <n v="2019"/>
    <n v="36.330608537693003"/>
    <n v="36.330608537693003"/>
    <n v="143"/>
    <s v="Tasa por 100.000 habitantes"/>
  </r>
  <r>
    <n v="81001"/>
    <s v="Arauca"/>
    <x v="0"/>
    <s v="Tasa de exámenes médico legales por presunto delito sexual contra niños y niñas de 0 a 5 años"/>
    <s v="INMLyCF"/>
    <s v="Derechos a la protección"/>
    <s v="Primera Infancia"/>
    <n v="2019"/>
    <n v="214.15823914336707"/>
    <n v="214.15823914336707"/>
    <n v="155"/>
    <s v="Tasa por 100.000 habitantes"/>
  </r>
  <r>
    <n v="81065"/>
    <s v="Arauca"/>
    <x v="1"/>
    <s v="Tasa de exámenes médico legales por presunto delito sexual contra niños y niñas de 0 a 5 años"/>
    <s v="INMLyCF"/>
    <s v="Derechos a la protección"/>
    <s v="Primera Infancia"/>
    <n v="2019"/>
    <n v="68.693113515370086"/>
    <n v="68.693113515370086"/>
    <n v="155"/>
    <s v="Tasa por 100.000 habitantes"/>
  </r>
  <r>
    <n v="81220"/>
    <s v="Arauca"/>
    <x v="2"/>
    <s v="Tasa de exámenes médico legales por presunto delito sexual contra niños y niñas de 0 a 5 años"/>
    <s v="INMLyCF"/>
    <s v="Derechos a la protección"/>
    <s v="Primera Infancia"/>
    <n v="2019"/>
    <n v="243.30900243309003"/>
    <n v="243.30900243309003"/>
    <n v="155"/>
    <s v="Tasa por 100.000 habitantes"/>
  </r>
  <r>
    <n v="81300"/>
    <s v="Arauca"/>
    <x v="3"/>
    <s v="Tasa de exámenes médico legales por presunto delito sexual contra niños y niñas de 0 a 5 años"/>
    <s v="INMLyCF"/>
    <s v="Derechos a la protección"/>
    <s v="Primera Infancia"/>
    <n v="2019"/>
    <n v="320.5128205128205"/>
    <n v="320.5128205128205"/>
    <n v="155"/>
    <s v="Tasa por 100.000 habitantes"/>
  </r>
  <r>
    <n v="81736"/>
    <s v="Arauca"/>
    <x v="5"/>
    <s v="Tasa de exámenes médico legales por presunto delito sexual contra niños y niñas de 0 a 5 años"/>
    <s v="INMLyCF"/>
    <s v="Derechos a la protección"/>
    <s v="Primera Infancia"/>
    <n v="2019"/>
    <n v="118.06375442739079"/>
    <n v="118.06375442739079"/>
    <n v="155"/>
    <s v="Tasa por 100.000 habitantes"/>
  </r>
  <r>
    <n v="81794"/>
    <s v="Arauca"/>
    <x v="6"/>
    <s v="Tasa de exámenes médico legales por presunto delito sexual contra niños y niñas de 0 a 5 años"/>
    <s v="INMLyCF"/>
    <s v="Derechos a la protección"/>
    <s v="Primera Infancia"/>
    <n v="2019"/>
    <n v="299.10269192422732"/>
    <n v="299.10269192422732"/>
    <n v="155"/>
    <s v="Tasa por 100.000 habitantes"/>
  </r>
  <r>
    <n v="81001"/>
    <s v="Arauca"/>
    <x v="0"/>
    <s v="Tasa de exámenes médico legales por presunto delito sexual contra niños y niñas de 6 a 11 años"/>
    <s v="INMLyCF"/>
    <s v="Derechos a la protección"/>
    <s v="Infancia"/>
    <n v="2019"/>
    <n v="425.00259147921633"/>
    <n v="425.00259147921633"/>
    <n v="156"/>
    <s v="Tasa por 100.000 habitantes"/>
  </r>
  <r>
    <n v="81065"/>
    <s v="Arauca"/>
    <x v="1"/>
    <s v="Tasa de exámenes médico legales por presunto delito sexual contra niños y niñas de 6 a 11 años"/>
    <s v="INMLyCF"/>
    <s v="Derechos a la protección"/>
    <s v="Infancia"/>
    <n v="2019"/>
    <n v="228.10218978102188"/>
    <n v="228.10218978102188"/>
    <n v="156"/>
    <s v="Tasa por 100.000 habitantes"/>
  </r>
  <r>
    <n v="81220"/>
    <s v="Arauca"/>
    <x v="2"/>
    <s v="Tasa de exámenes médico legales por presunto delito sexual contra niños y niñas de 6 a 11 años"/>
    <s v="INMLyCF"/>
    <s v="Derechos a la protección"/>
    <s v="Infancia"/>
    <n v="2019"/>
    <n v="478.46889952153106"/>
    <n v="478.46889952153106"/>
    <n v="156"/>
    <s v="Tasa por 100.000 habitantes"/>
  </r>
  <r>
    <n v="81300"/>
    <s v="Arauca"/>
    <x v="3"/>
    <s v="Tasa de exámenes médico legales por presunto delito sexual contra niños y niñas de 6 a 11 años"/>
    <s v="INMLyCF"/>
    <s v="Derechos a la protección"/>
    <s v="Infancia"/>
    <n v="2019"/>
    <n v="361.01083032490976"/>
    <n v="361.01083032490976"/>
    <n v="156"/>
    <s v="Tasa por 100.000 habitantes"/>
  </r>
  <r>
    <n v="81591"/>
    <s v="Arauca"/>
    <x v="4"/>
    <s v="Tasa de exámenes médico legales por presunto delito sexual contra niños y niñas de 6 a 11 años"/>
    <s v="INMLyCF"/>
    <s v="Derechos a la protección"/>
    <s v="Infancia"/>
    <n v="2019"/>
    <n v="389.10505836575874"/>
    <n v="389.10505836575874"/>
    <n v="156"/>
    <s v="Tasa por 100.000 habitantes"/>
  </r>
  <r>
    <n v="81736"/>
    <s v="Arauca"/>
    <x v="5"/>
    <s v="Tasa de exámenes médico legales por presunto delito sexual contra niños y niñas de 6 a 11 años"/>
    <s v="INMLyCF"/>
    <s v="Derechos a la protección"/>
    <s v="Infancia"/>
    <n v="2019"/>
    <n v="233.64485981308408"/>
    <n v="233.64485981308408"/>
    <n v="156"/>
    <s v="Tasa por 100.000 habitantes"/>
  </r>
  <r>
    <n v="81794"/>
    <s v="Arauca"/>
    <x v="6"/>
    <s v="Tasa de exámenes médico legales por presunto delito sexual contra niños y niñas de 6 a 11 años"/>
    <s v="INMLyCF"/>
    <s v="Derechos a la protección"/>
    <s v="Infancia"/>
    <n v="2019"/>
    <n v="490.62554757315576"/>
    <n v="490.62554757315576"/>
    <n v="156"/>
    <s v="Tasa por 100.000 habitantes"/>
  </r>
  <r>
    <n v="81001"/>
    <s v="Arauca"/>
    <x v="0"/>
    <s v="Tasa de exámenes médico legales por presunto delito sexual contra adolescentes"/>
    <s v="INMLyCF"/>
    <s v="Derechos a la protección"/>
    <s v="Adolescencia"/>
    <n v="2019"/>
    <n v="582.82208588957053"/>
    <n v="582.82208588957053"/>
    <n v="157"/>
    <s v="Tasa por 100.000 habitantes"/>
  </r>
  <r>
    <n v="81065"/>
    <s v="Arauca"/>
    <x v="1"/>
    <s v="Tasa de exámenes médico legales por presunto delito sexual contra adolescentes"/>
    <s v="INMLyCF"/>
    <s v="Derechos a la protección"/>
    <s v="Adolescencia"/>
    <n v="2019"/>
    <n v="348.65293185419972"/>
    <n v="348.65293185419972"/>
    <n v="157"/>
    <s v="Tasa por 100.000 habitantes"/>
  </r>
  <r>
    <n v="81220"/>
    <s v="Arauca"/>
    <x v="2"/>
    <s v="Tasa de exámenes médico legales por presunto delito sexual contra adolescentes"/>
    <s v="INMLyCF"/>
    <s v="Derechos a la protección"/>
    <s v="Adolescencia"/>
    <n v="2019"/>
    <n v="251.88916876574308"/>
    <n v="251.88916876574308"/>
    <n v="157"/>
    <s v="Tasa por 100.000 habitantes"/>
  </r>
  <r>
    <n v="81300"/>
    <s v="Arauca"/>
    <x v="3"/>
    <s v="Tasa de exámenes médico legales por presunto delito sexual contra adolescentes"/>
    <s v="INMLyCF"/>
    <s v="Derechos a la protección"/>
    <s v="Adolescencia"/>
    <n v="2019"/>
    <n v="168.84761502743774"/>
    <n v="168.84761502743774"/>
    <n v="157"/>
    <s v="Tasa por 100.000 habitantes"/>
  </r>
  <r>
    <n v="81591"/>
    <s v="Arauca"/>
    <x v="4"/>
    <s v="Tasa de exámenes médico legales por presunto delito sexual contra adolescentes"/>
    <s v="INMLyCF"/>
    <s v="Derechos a la protección"/>
    <s v="Adolescencia"/>
    <n v="2019"/>
    <n v="400"/>
    <n v="400"/>
    <n v="157"/>
    <s v="Tasa por 100.000 habitantes"/>
  </r>
  <r>
    <n v="81736"/>
    <s v="Arauca"/>
    <x v="5"/>
    <s v="Tasa de exámenes médico legales por presunto delito sexual contra adolescentes"/>
    <s v="INMLyCF"/>
    <s v="Derechos a la protección"/>
    <s v="Adolescencia"/>
    <n v="2019"/>
    <n v="293.59953024075162"/>
    <n v="293.59953024075162"/>
    <n v="157"/>
    <s v="Tasa por 100.000 habitantes"/>
  </r>
  <r>
    <n v="81794"/>
    <s v="Arauca"/>
    <x v="6"/>
    <s v="Tasa de exámenes médico legales por presunto delito sexual contra adolescentes"/>
    <s v="INMLyCF"/>
    <s v="Derechos a la protección"/>
    <s v="Adolescencia"/>
    <n v="2019"/>
    <n v="508.62851952770205"/>
    <n v="508.62851952770205"/>
    <n v="157"/>
    <s v="Tasa por 100.000 habitantes"/>
  </r>
  <r>
    <n v="81001"/>
    <s v="Arauca"/>
    <x v="0"/>
    <s v="Tasa de homicidios en niños y niñas de 0 a 5 años"/>
    <s v="INMLyCF"/>
    <s v="Derecho a la integridad personal"/>
    <s v="Primera Infancia"/>
    <n v="2019"/>
    <n v="11.89767995240928"/>
    <n v="11.89767995240928"/>
    <n v="158"/>
    <s v="Tasa por 100.000 habitantes"/>
  </r>
  <r>
    <n v="81001"/>
    <s v="Arauca"/>
    <x v="0"/>
    <s v="Tasa de homicidios en adolescentes (12 a 17 años)"/>
    <s v="INMLyCF"/>
    <s v="Derecho a la integridad personal"/>
    <s v="Adolescencia"/>
    <n v="2019"/>
    <n v="10.224948875255624"/>
    <n v="10.224948875255624"/>
    <n v="160"/>
    <s v="Tasa por 100.000 habitantes"/>
  </r>
  <r>
    <n v="81065"/>
    <s v="Arauca"/>
    <x v="1"/>
    <s v="Tasa de homicidios en adolescentes (12 a 17 años)"/>
    <s v="INMLyCF"/>
    <s v="Derecho a la integridad personal"/>
    <s v="Adolescencia"/>
    <n v="2019"/>
    <n v="31.695721077654518"/>
    <n v="31.695721077654518"/>
    <n v="160"/>
    <s v="Tasa por 100.000 habitantes"/>
  </r>
  <r>
    <n v="81736"/>
    <s v="Arauca"/>
    <x v="5"/>
    <s v="Tasa de homicidios en adolescentes (12 a 17 años)"/>
    <s v="INMLyCF"/>
    <s v="Derecho a la integridad personal"/>
    <s v="Adolescencia"/>
    <n v="2019"/>
    <n v="44.039929536112744"/>
    <n v="44.039929536112744"/>
    <n v="160"/>
    <s v="Tasa por 100.000 habitantes"/>
  </r>
  <r>
    <n v="81794"/>
    <s v="Arauca"/>
    <x v="6"/>
    <s v="Tasa de homicidios en adolescentes (12 a 17 años)"/>
    <s v="INMLyCF"/>
    <s v="Derecho a la integridad personal"/>
    <s v="Adolescencia"/>
    <n v="2019"/>
    <n v="18.165304268846501"/>
    <n v="18.165304268846501"/>
    <n v="160"/>
    <s v="Tasa por 100.000 habitantes"/>
  </r>
  <r>
    <n v="81065"/>
    <s v="Arauca"/>
    <x v="1"/>
    <s v="Tasa de muertes por eventos de transporte en niños y niñas de 0 a 5 años"/>
    <s v="INMLyCF"/>
    <s v="Derecho a la integridad personal"/>
    <s v="Primera Infancia"/>
    <n v="2019"/>
    <n v="17.173278378842522"/>
    <n v="17.173278378842522"/>
    <n v="162"/>
    <s v="Tasa por 100.000 habitantes"/>
  </r>
  <r>
    <n v="81794"/>
    <s v="Arauca"/>
    <x v="6"/>
    <s v="Tasa de muertes por eventos de transporte en niños y niñas de 0 a 5 años"/>
    <s v="INMLyCF"/>
    <s v="Derecho a la integridad personal"/>
    <s v="Primera Infancia"/>
    <n v="2019"/>
    <n v="19.940179461615152"/>
    <n v="19.940179461615152"/>
    <n v="162"/>
    <s v="Tasa por 100.000 habitantes"/>
  </r>
  <r>
    <n v="81065"/>
    <s v="Arauca"/>
    <x v="1"/>
    <s v="Tasa de muertes por eventos de transporte en niños y niñas de 6 a 11 años"/>
    <s v="INMLyCF"/>
    <s v="Derecho a la integridad personal"/>
    <s v="Infancia"/>
    <n v="2019"/>
    <n v="15.206812652068127"/>
    <n v="15.206812652068127"/>
    <n v="163"/>
    <s v="Tasa por 100.000 habitantes"/>
  </r>
  <r>
    <n v="81591"/>
    <s v="Arauca"/>
    <x v="4"/>
    <s v="Tasa de muertes por eventos de transporte en niños y niñas de 6 a 11 años"/>
    <s v="INMLyCF"/>
    <s v="Derecho a la integridad personal"/>
    <s v="Infancia"/>
    <n v="2019"/>
    <n v="194.55252918287937"/>
    <n v="194.55252918287937"/>
    <n v="163"/>
    <s v="Tasa por 100.000 habitantes"/>
  </r>
  <r>
    <n v="81001"/>
    <s v="Arauca"/>
    <x v="0"/>
    <s v="Tasa de muertes por eventos de transporte en adolescentes (12 a 17 años)"/>
    <s v="INMLyCF"/>
    <s v="Derecho a la integridad personal"/>
    <s v="Adolescencia"/>
    <n v="2019"/>
    <n v="10.224948875255624"/>
    <n v="10.224948875255624"/>
    <n v="164"/>
    <s v="Tasa por 100.000 habitantes"/>
  </r>
  <r>
    <n v="81065"/>
    <s v="Arauca"/>
    <x v="1"/>
    <s v="Tasa de muertes por eventos de transporte en adolescentes (12 a 17 años)"/>
    <s v="INMLyCF"/>
    <s v="Derecho a la integridad personal"/>
    <s v="Adolescencia"/>
    <n v="2019"/>
    <n v="31.695721077654518"/>
    <n v="31.695721077654518"/>
    <n v="164"/>
    <s v="Tasa por 100.000 habitantes"/>
  </r>
  <r>
    <n v="81794"/>
    <s v="Arauca"/>
    <x v="6"/>
    <s v="Tasa de muertes por eventos de transporte en adolescentes (12 a 17 años)"/>
    <s v="INMLyCF"/>
    <s v="Derecho a la integridad personal"/>
    <s v="Adolescencia"/>
    <n v="2019"/>
    <n v="36.330608537693003"/>
    <n v="36.330608537693003"/>
    <n v="164"/>
    <s v="Tasa por 100.000 habitantes"/>
  </r>
  <r>
    <n v="81001"/>
    <s v="Arauca"/>
    <x v="0"/>
    <s v="Tasa de suicidios en niños y niñas de adolescentes (12 a 17 años)"/>
    <s v="INMLyCF"/>
    <s v="Derechos a la protección"/>
    <s v="Adolescencia"/>
    <n v="2019"/>
    <n v="10.224948875255624"/>
    <n v="10.224948875255624"/>
    <n v="165"/>
    <s v="Tasa por 100.000 habitantes"/>
  </r>
  <r>
    <n v="81300"/>
    <s v="Arauca"/>
    <x v="3"/>
    <s v="Tasa de suicidios en niños y niñas de adolescentes (12 a 17 años)"/>
    <s v="INMLyCF"/>
    <s v="Derechos a la protección"/>
    <s v="Adolescencia"/>
    <n v="2019"/>
    <n v="42.211903756859435"/>
    <n v="42.211903756859435"/>
    <n v="165"/>
    <s v="Tasa por 100.000 habitantes"/>
  </r>
  <r>
    <n v="81001"/>
    <s v="Arauca"/>
    <x v="0"/>
    <s v="Tasa de violencia intrafamiliar en niños y niñas de 0 a 5 años"/>
    <s v="INMLyCF"/>
    <s v="Derecho a la integridad personal"/>
    <s v="Primera Infancia"/>
    <n v="2019"/>
    <n v="128.58555885262118"/>
    <n v="128.58555885262118"/>
    <n v="167"/>
    <s v="Tasa por 100.000 habitantes"/>
  </r>
  <r>
    <n v="81065"/>
    <s v="Arauca"/>
    <x v="1"/>
    <s v="Tasa de violencia intrafamiliar en niños y niñas de 0 a 5 años"/>
    <s v="INMLyCF"/>
    <s v="Derecho a la integridad personal"/>
    <s v="Primera Infancia"/>
    <n v="2019"/>
    <n v="68.693113515370086"/>
    <n v="68.693113515370086"/>
    <n v="167"/>
    <s v="Tasa por 100.000 habitantes"/>
  </r>
  <r>
    <n v="81220"/>
    <s v="Arauca"/>
    <x v="2"/>
    <s v="Tasa de violencia intrafamiliar en niños y niñas de 0 a 5 años"/>
    <s v="INMLyCF"/>
    <s v="Derecho a la integridad personal"/>
    <s v="Primera Infancia"/>
    <n v="2019"/>
    <n v="243.30900243309003"/>
    <n v="243.30900243309003"/>
    <n v="167"/>
    <s v="Tasa por 100.000 habitantes"/>
  </r>
  <r>
    <n v="81300"/>
    <s v="Arauca"/>
    <x v="3"/>
    <s v="Tasa de violencia intrafamiliar en niños y niñas de 0 a 5 años"/>
    <s v="INMLyCF"/>
    <s v="Derecho a la integridad personal"/>
    <s v="Primera Infancia"/>
    <n v="2019"/>
    <n v="45.787545787545788"/>
    <n v="45.787545787545788"/>
    <n v="167"/>
    <s v="Tasa por 100.000 habitantes"/>
  </r>
  <r>
    <n v="81591"/>
    <s v="Arauca"/>
    <x v="4"/>
    <s v="Tasa de violencia intrafamiliar en niños y niñas de 0 a 5 años"/>
    <s v="INMLyCF"/>
    <s v="Derecho a la integridad personal"/>
    <s v="Primera Infancia"/>
    <n v="2019"/>
    <n v="215.98272138228944"/>
    <n v="215.98272138228944"/>
    <n v="167"/>
    <s v="Tasa por 100.000 habitantes"/>
  </r>
  <r>
    <n v="81736"/>
    <s v="Arauca"/>
    <x v="5"/>
    <s v="Tasa de violencia intrafamiliar en niños y niñas de 0 a 5 años"/>
    <s v="INMLyCF"/>
    <s v="Derecho a la integridad personal"/>
    <s v="Primera Infancia"/>
    <n v="2019"/>
    <n v="84.116080190663112"/>
    <n v="84.116080190663112"/>
    <n v="167"/>
    <s v="Tasa por 100.000 habitantes"/>
  </r>
  <r>
    <n v="81794"/>
    <s v="Arauca"/>
    <x v="6"/>
    <s v="Tasa de violencia intrafamiliar en niños y niñas de 0 a 5 años"/>
    <s v="INMLyCF"/>
    <s v="Derecho a la integridad personal"/>
    <s v="Primera Infancia"/>
    <n v="2019"/>
    <n v="59.820538384845463"/>
    <n v="59.820538384845463"/>
    <n v="167"/>
    <s v="Tasa por 100.000 habitantes"/>
  </r>
  <r>
    <n v="81001"/>
    <s v="Arauca"/>
    <x v="0"/>
    <s v="Tasa de violencia intrafamiliar en niños y niñas de 6 a 11 años"/>
    <s v="INMLyCF"/>
    <s v="Derechos a la protección"/>
    <s v="Infancia"/>
    <n v="2019"/>
    <n v="300.61158909505542"/>
    <n v="300.61158909505542"/>
    <n v="168"/>
    <s v="Tasa por 100.000 habitantes"/>
  </r>
  <r>
    <n v="81065"/>
    <s v="Arauca"/>
    <x v="1"/>
    <s v="Tasa de violencia intrafamiliar en niños y niñas de 6 a 11 años"/>
    <s v="INMLyCF"/>
    <s v="Derechos a la protección"/>
    <s v="Infancia"/>
    <n v="2019"/>
    <n v="182.48175182481751"/>
    <n v="182.48175182481751"/>
    <n v="168"/>
    <s v="Tasa por 100.000 habitantes"/>
  </r>
  <r>
    <n v="81220"/>
    <s v="Arauca"/>
    <x v="2"/>
    <s v="Tasa de violencia intrafamiliar en niños y niñas de 6 a 11 años"/>
    <s v="INMLyCF"/>
    <s v="Derechos a la protección"/>
    <s v="Infancia"/>
    <n v="2019"/>
    <n v="956.93779904306211"/>
    <n v="956.93779904306211"/>
    <n v="168"/>
    <s v="Tasa por 100.000 habitantes"/>
  </r>
  <r>
    <n v="81300"/>
    <s v="Arauca"/>
    <x v="3"/>
    <s v="Tasa de violencia intrafamiliar en niños y niñas de 6 a 11 años"/>
    <s v="INMLyCF"/>
    <s v="Derechos a la protección"/>
    <s v="Infancia"/>
    <n v="2019"/>
    <n v="160.44925792218211"/>
    <n v="160.44925792218211"/>
    <n v="168"/>
    <s v="Tasa por 100.000 habitantes"/>
  </r>
  <r>
    <n v="81591"/>
    <s v="Arauca"/>
    <x v="4"/>
    <s v="Tasa de violencia intrafamiliar en niños y niñas de 6 a 11 años"/>
    <s v="INMLyCF"/>
    <s v="Derechos a la protección"/>
    <s v="Infancia"/>
    <n v="2019"/>
    <n v="194.55252918287937"/>
    <n v="194.55252918287937"/>
    <n v="168"/>
    <s v="Tasa por 100.000 habitantes"/>
  </r>
  <r>
    <n v="81736"/>
    <s v="Arauca"/>
    <x v="5"/>
    <s v="Tasa de violencia intrafamiliar en niños y niñas de 6 a 11 años"/>
    <s v="INMLyCF"/>
    <s v="Derechos a la protección"/>
    <s v="Infancia"/>
    <n v="2019"/>
    <n v="146.02803738317758"/>
    <n v="146.02803738317758"/>
    <n v="168"/>
    <s v="Tasa por 100.000 habitantes"/>
  </r>
  <r>
    <n v="81794"/>
    <s v="Arauca"/>
    <x v="6"/>
    <s v="Tasa de violencia intrafamiliar en niños y niñas de 6 a 11 años"/>
    <s v="INMLyCF"/>
    <s v="Derechos a la protección"/>
    <s v="Infancia"/>
    <n v="2019"/>
    <n v="105.13404590853338"/>
    <n v="105.13404590853338"/>
    <n v="168"/>
    <s v="Tasa por 100.000 habitantes"/>
  </r>
  <r>
    <n v="81001"/>
    <s v="Arauca"/>
    <x v="0"/>
    <s v="Tasa de violencia intrafamiliar en adolescentes (12 a 17 años)"/>
    <s v="INMLyCF"/>
    <s v="Derechos a la protección"/>
    <s v="Adolescencia"/>
    <n v="2019"/>
    <n v="388.54805725971369"/>
    <n v="388.54805725971369"/>
    <n v="169"/>
    <s v="Tasa por 100.000 habitantes"/>
  </r>
  <r>
    <n v="81065"/>
    <s v="Arauca"/>
    <x v="1"/>
    <s v="Tasa de violencia intrafamiliar en adolescentes (12 a 17 años)"/>
    <s v="INMLyCF"/>
    <s v="Derechos a la protección"/>
    <s v="Adolescencia"/>
    <n v="2019"/>
    <n v="95.087163232963547"/>
    <n v="95.087163232963547"/>
    <n v="169"/>
    <s v="Tasa por 100.000 habitantes"/>
  </r>
  <r>
    <n v="81220"/>
    <s v="Arauca"/>
    <x v="2"/>
    <s v="Tasa de violencia intrafamiliar en adolescentes (12 a 17 años)"/>
    <s v="INMLyCF"/>
    <s v="Derechos a la protección"/>
    <s v="Adolescencia"/>
    <n v="2019"/>
    <n v="503.77833753148616"/>
    <n v="503.77833753148616"/>
    <n v="169"/>
    <s v="Tasa por 100.000 habitantes"/>
  </r>
  <r>
    <n v="81300"/>
    <s v="Arauca"/>
    <x v="3"/>
    <s v="Tasa de violencia intrafamiliar en adolescentes (12 a 17 años)"/>
    <s v="INMLyCF"/>
    <s v="Derechos a la protección"/>
    <s v="Adolescencia"/>
    <n v="2019"/>
    <n v="126.6357112705783"/>
    <n v="126.6357112705783"/>
    <n v="169"/>
    <s v="Tasa por 100.000 habitantes"/>
  </r>
  <r>
    <n v="81736"/>
    <s v="Arauca"/>
    <x v="5"/>
    <s v="Tasa de violencia intrafamiliar en adolescentes (12 a 17 años)"/>
    <s v="INMLyCF"/>
    <s v="Derechos a la protección"/>
    <s v="Adolescencia"/>
    <n v="2019"/>
    <n v="102.75983558426306"/>
    <n v="102.75983558426306"/>
    <n v="169"/>
    <s v="Tasa por 100.000 habitantes"/>
  </r>
  <r>
    <n v="81794"/>
    <s v="Arauca"/>
    <x v="6"/>
    <s v="Tasa de violencia intrafamiliar en adolescentes (12 a 17 años)"/>
    <s v="INMLyCF"/>
    <s v="Derechos a la protección"/>
    <s v="Adolescencia"/>
    <n v="2019"/>
    <n v="199.81834695731155"/>
    <n v="199.81834695731155"/>
    <n v="169"/>
    <s v="Tasa por 100.000 habitantes"/>
  </r>
  <r>
    <n v="81001"/>
    <s v="Arauca"/>
    <x v="0"/>
    <s v="Tasa de violencia de pareja cuando la víctima es menor de 18 años"/>
    <s v="INMLyCF"/>
    <s v="Derechos a la protección"/>
    <s v="Adolescencia"/>
    <n v="2020"/>
    <n v="49.75619464623346"/>
    <n v="49.75619464623346"/>
    <n v="143"/>
    <s v="Tasa por 100.000 habitantes"/>
  </r>
  <r>
    <n v="81065"/>
    <s v="Arauca"/>
    <x v="1"/>
    <s v="Tasa de violencia de pareja cuando la víctima es menor de 18 años"/>
    <s v="INMLyCF"/>
    <s v="Derechos a la protección"/>
    <s v="Adolescencia"/>
    <n v="2020"/>
    <n v="61.022120518688027"/>
    <n v="61.022120518688027"/>
    <n v="143"/>
    <s v="Tasa por 100.000 habitantes"/>
  </r>
  <r>
    <n v="81300"/>
    <s v="Arauca"/>
    <x v="3"/>
    <s v="Tasa de violencia de pareja cuando la víctima es menor de 18 años"/>
    <s v="INMLyCF"/>
    <s v="Derechos a la protección"/>
    <s v="Adolescencia"/>
    <n v="2020"/>
    <n v="125.78616352201257"/>
    <n v="125.78616352201257"/>
    <n v="143"/>
    <s v="Tasa por 100.000 habitantes"/>
  </r>
  <r>
    <n v="81736"/>
    <s v="Arauca"/>
    <x v="5"/>
    <s v="Tasa de violencia de pareja cuando la víctima es menor de 18 años"/>
    <s v="INMLyCF"/>
    <s v="Derechos a la protección"/>
    <s v="Adolescencia"/>
    <n v="2020"/>
    <n v="14.226774790155071"/>
    <n v="14.226774790155071"/>
    <n v="143"/>
    <s v="Tasa por 100.000 habitantes"/>
  </r>
  <r>
    <n v="81794"/>
    <s v="Arauca"/>
    <x v="6"/>
    <s v="Tasa de violencia de pareja cuando la víctima es menor de 18 años"/>
    <s v="INMLyCF"/>
    <s v="Derechos a la protección"/>
    <s v="Adolescencia"/>
    <n v="2020"/>
    <n v="17.658484901995408"/>
    <n v="17.658484901995408"/>
    <n v="143"/>
    <s v="Tasa por 100.000 habitantes"/>
  </r>
  <r>
    <n v="81001"/>
    <s v="Arauca"/>
    <x v="0"/>
    <s v="Tasa de exámenes médico legales por presunto delito sexual contra niños y niñas de 0 a 5 años"/>
    <s v="INMLyCF"/>
    <s v="Derechos a la protección"/>
    <s v="Primera Infancia"/>
    <n v="2020"/>
    <n v="93.747070404049879"/>
    <n v="93.747070404049879"/>
    <n v="155"/>
    <s v="Tasa por 100.000 habitantes"/>
  </r>
  <r>
    <n v="81065"/>
    <s v="Arauca"/>
    <x v="1"/>
    <s v="Tasa de exámenes médico legales por presunto delito sexual contra niños y niñas de 0 a 5 años"/>
    <s v="INMLyCF"/>
    <s v="Derechos a la protección"/>
    <s v="Primera Infancia"/>
    <n v="2020"/>
    <n v="48.764629388816644"/>
    <n v="48.764629388816644"/>
    <n v="155"/>
    <s v="Tasa por 100.000 habitantes"/>
  </r>
  <r>
    <n v="81220"/>
    <s v="Arauca"/>
    <x v="2"/>
    <s v="Tasa de exámenes médico legales por presunto delito sexual contra niños y niñas de 0 a 5 años"/>
    <s v="INMLyCF"/>
    <s v="Derechos a la protección"/>
    <s v="Primera Infancia"/>
    <n v="2020"/>
    <n v="235.84905660377356"/>
    <n v="235.84905660377356"/>
    <n v="155"/>
    <s v="Tasa por 100.000 habitantes"/>
  </r>
  <r>
    <n v="81300"/>
    <s v="Arauca"/>
    <x v="3"/>
    <s v="Tasa de exámenes médico legales por presunto delito sexual contra niños y niñas de 0 a 5 años"/>
    <s v="INMLyCF"/>
    <s v="Derechos a la protección"/>
    <s v="Primera Infancia"/>
    <n v="2020"/>
    <n v="177.6988005330964"/>
    <n v="177.6988005330964"/>
    <n v="155"/>
    <s v="Tasa por 100.000 habitantes"/>
  </r>
  <r>
    <n v="81591"/>
    <s v="Arauca"/>
    <x v="4"/>
    <s v="Tasa de exámenes médico legales por presunto delito sexual contra niños y niñas de 0 a 5 años"/>
    <s v="INMLyCF"/>
    <s v="Derechos a la protección"/>
    <s v="Primera Infancia"/>
    <n v="2020"/>
    <n v="204.91803278688525"/>
    <n v="204.91803278688525"/>
    <n v="155"/>
    <s v="Tasa por 100.000 habitantes"/>
  </r>
  <r>
    <n v="81736"/>
    <s v="Arauca"/>
    <x v="5"/>
    <s v="Tasa de exámenes médico legales por presunto delito sexual contra niños y niñas de 0 a 5 años"/>
    <s v="INMLyCF"/>
    <s v="Derechos a la protección"/>
    <s v="Primera Infancia"/>
    <n v="2020"/>
    <n v="47.679593134138585"/>
    <n v="47.679593134138585"/>
    <n v="155"/>
    <s v="Tasa por 100.000 habitantes"/>
  </r>
  <r>
    <n v="81794"/>
    <s v="Arauca"/>
    <x v="6"/>
    <s v="Tasa de exámenes médico legales por presunto delito sexual contra niños y niñas de 0 a 5 años"/>
    <s v="INMLyCF"/>
    <s v="Derechos a la protección"/>
    <s v="Primera Infancia"/>
    <n v="2020"/>
    <n v="188.96447467876041"/>
    <n v="188.96447467876041"/>
    <n v="155"/>
    <s v="Tasa por 100.000 habitantes"/>
  </r>
  <r>
    <n v="81001"/>
    <s v="Arauca"/>
    <x v="0"/>
    <s v="Tasa de exámenes médico legales por presunto delito sexual contra niños y niñas de 6 a 11 años"/>
    <s v="INMLyCF"/>
    <s v="Derechos a la protección"/>
    <s v="Infancia"/>
    <n v="2020"/>
    <n v="238.21339950372209"/>
    <n v="238.21339950372209"/>
    <n v="156"/>
    <s v="Tasa por 100.000 habitantes"/>
  </r>
  <r>
    <n v="81065"/>
    <s v="Arauca"/>
    <x v="1"/>
    <s v="Tasa de exámenes médico legales por presunto delito sexual contra niños y niñas de 6 a 11 años"/>
    <s v="INMLyCF"/>
    <s v="Derechos a la protección"/>
    <s v="Infancia"/>
    <n v="2020"/>
    <n v="159.4433975938542"/>
    <n v="159.4433975938542"/>
    <n v="156"/>
    <s v="Tasa por 100.000 habitantes"/>
  </r>
  <r>
    <n v="81220"/>
    <s v="Arauca"/>
    <x v="2"/>
    <s v="Tasa de exámenes médico legales por presunto delito sexual contra niños y niñas de 6 a 11 años"/>
    <s v="INMLyCF"/>
    <s v="Derechos a la protección"/>
    <s v="Infancia"/>
    <n v="2020"/>
    <n v="705.88235294117646"/>
    <n v="705.88235294117646"/>
    <n v="156"/>
    <s v="Tasa por 100.000 habitantes"/>
  </r>
  <r>
    <n v="81300"/>
    <s v="Arauca"/>
    <x v="3"/>
    <s v="Tasa de exámenes médico legales por presunto delito sexual contra niños y niñas de 6 a 11 años"/>
    <s v="INMLyCF"/>
    <s v="Derechos a la protección"/>
    <s v="Infancia"/>
    <n v="2020"/>
    <n v="275.80772261623326"/>
    <n v="275.80772261623326"/>
    <n v="156"/>
    <s v="Tasa por 100.000 habitantes"/>
  </r>
  <r>
    <n v="81591"/>
    <s v="Arauca"/>
    <x v="4"/>
    <s v="Tasa de exámenes médico legales por presunto delito sexual contra niños y niñas de 6 a 11 años"/>
    <s v="INMLyCF"/>
    <s v="Derechos a la protección"/>
    <s v="Infancia"/>
    <n v="2020"/>
    <n v="746.26865671641792"/>
    <n v="746.26865671641792"/>
    <n v="156"/>
    <s v="Tasa por 100.000 habitantes"/>
  </r>
  <r>
    <n v="81736"/>
    <s v="Arauca"/>
    <x v="5"/>
    <s v="Tasa de exámenes médico legales por presunto delito sexual contra niños y niñas de 6 a 11 años"/>
    <s v="INMLyCF"/>
    <s v="Derechos a la protección"/>
    <s v="Infancia"/>
    <n v="2020"/>
    <n v="125.48800892359174"/>
    <n v="125.48800892359174"/>
    <n v="156"/>
    <s v="Tasa por 100.000 habitantes"/>
  </r>
  <r>
    <n v="81794"/>
    <s v="Arauca"/>
    <x v="6"/>
    <s v="Tasa de exámenes médico legales por presunto delito sexual contra niños y niñas de 6 a 11 años"/>
    <s v="INMLyCF"/>
    <s v="Derechos a la protección"/>
    <s v="Infancia"/>
    <n v="2020"/>
    <n v="251.84687709872395"/>
    <n v="251.84687709872395"/>
    <n v="156"/>
    <s v="Tasa por 100.000 habitantes"/>
  </r>
  <r>
    <n v="81001"/>
    <s v="Arauca"/>
    <x v="0"/>
    <s v="Tasa de exámenes médico legales por presunto delito sexual contra adolescentes"/>
    <s v="INMLyCF"/>
    <s v="Derechos a la protección"/>
    <s v="Adolescencia"/>
    <n v="2020"/>
    <n v="408.00079609911432"/>
    <n v="408.00079609911432"/>
    <n v="157"/>
    <s v="Tasa por 100.000 habitantes"/>
  </r>
  <r>
    <n v="81065"/>
    <s v="Arauca"/>
    <x v="1"/>
    <s v="Tasa de exámenes médico legales por presunto delito sexual contra adolescentes"/>
    <s v="INMLyCF"/>
    <s v="Derechos a la protección"/>
    <s v="Adolescencia"/>
    <n v="2020"/>
    <n v="198.32189168573609"/>
    <n v="198.32189168573609"/>
    <n v="157"/>
    <s v="Tasa por 100.000 habitantes"/>
  </r>
  <r>
    <n v="81220"/>
    <s v="Arauca"/>
    <x v="2"/>
    <s v="Tasa de exámenes médico legales por presunto delito sexual contra adolescentes"/>
    <s v="INMLyCF"/>
    <s v="Derechos a la protección"/>
    <s v="Adolescencia"/>
    <n v="2020"/>
    <n v="250"/>
    <n v="250"/>
    <n v="157"/>
    <s v="Tasa por 100.000 habitantes"/>
  </r>
  <r>
    <n v="81300"/>
    <s v="Arauca"/>
    <x v="3"/>
    <s v="Tasa de exámenes médico legales por presunto delito sexual contra adolescentes"/>
    <s v="INMLyCF"/>
    <s v="Derechos a la protección"/>
    <s v="Adolescencia"/>
    <n v="2020"/>
    <n v="125.78616352201257"/>
    <n v="125.78616352201257"/>
    <n v="157"/>
    <s v="Tasa por 100.000 habitantes"/>
  </r>
  <r>
    <n v="81591"/>
    <s v="Arauca"/>
    <x v="4"/>
    <s v="Tasa de exámenes médico legales por presunto delito sexual contra adolescentes"/>
    <s v="INMLyCF"/>
    <s v="Derechos a la protección"/>
    <s v="Adolescencia"/>
    <n v="2020"/>
    <n v="194.9317738791423"/>
    <n v="194.9317738791423"/>
    <n v="157"/>
    <s v="Tasa por 100.000 habitantes"/>
  </r>
  <r>
    <n v="81736"/>
    <s v="Arauca"/>
    <x v="5"/>
    <s v="Tasa de exámenes médico legales por presunto delito sexual contra adolescentes"/>
    <s v="INMLyCF"/>
    <s v="Derechos a la protección"/>
    <s v="Adolescencia"/>
    <n v="2020"/>
    <n v="284.53549580310141"/>
    <n v="284.53549580310141"/>
    <n v="157"/>
    <s v="Tasa por 100.000 habitantes"/>
  </r>
  <r>
    <n v="81794"/>
    <s v="Arauca"/>
    <x v="6"/>
    <s v="Tasa de exámenes médico legales por presunto delito sexual contra adolescentes"/>
    <s v="INMLyCF"/>
    <s v="Derechos a la protección"/>
    <s v="Adolescencia"/>
    <n v="2020"/>
    <n v="229.56030372594032"/>
    <n v="229.56030372594032"/>
    <n v="157"/>
    <s v="Tasa por 100.000 habitantes"/>
  </r>
  <r>
    <n v="81736"/>
    <s v="Arauca"/>
    <x v="5"/>
    <s v="Tasa de homicidios en niños y niñas de 6 a 11 años"/>
    <s v="INMLyCF"/>
    <s v="Derecho a la integridad personal"/>
    <s v="Infancia"/>
    <n v="2020"/>
    <n v="13.943112102621306"/>
    <n v="13.943112102621306"/>
    <n v="159"/>
    <s v="Tasa por 100.000 habitantes"/>
  </r>
  <r>
    <n v="81736"/>
    <s v="Arauca"/>
    <x v="5"/>
    <s v="Tasa de homicidios en adolescentes (12 a 17 años)"/>
    <s v="INMLyCF"/>
    <s v="Derecho a la integridad personal"/>
    <s v="Adolescencia"/>
    <n v="2020"/>
    <n v="14.226774790155071"/>
    <n v="14.226774790155071"/>
    <n v="160"/>
    <s v="Tasa por 100.000 habitantes"/>
  </r>
  <r>
    <n v="81794"/>
    <s v="Arauca"/>
    <x v="6"/>
    <s v="Tasa de homicidios en adolescentes (12 a 17 años)"/>
    <s v="INMLyCF"/>
    <s v="Derecho a la integridad personal"/>
    <s v="Adolescencia"/>
    <n v="2020"/>
    <n v="17.658484901995408"/>
    <n v="17.658484901995408"/>
    <n v="160"/>
    <s v="Tasa por 100.000 habitantes"/>
  </r>
  <r>
    <n v="81065"/>
    <s v="Arauca"/>
    <x v="1"/>
    <s v="Tasa de muertes por eventos de transporte en niños y niñas de 0 a 5 años"/>
    <s v="INMLyCF"/>
    <s v="Derecho a la integridad personal"/>
    <s v="Primera Infancia"/>
    <n v="2020"/>
    <n v="16.254876462938881"/>
    <n v="16.254876462938881"/>
    <n v="162"/>
    <s v="Tasa por 100.000 habitantes"/>
  </r>
  <r>
    <n v="81300"/>
    <s v="Arauca"/>
    <x v="3"/>
    <s v="Tasa de muertes por eventos de transporte en niños y niñas de 0 a 5 años"/>
    <s v="INMLyCF"/>
    <s v="Derecho a la integridad personal"/>
    <s v="Primera Infancia"/>
    <n v="2020"/>
    <n v="223.71364653243847"/>
    <n v="223.71364653243847"/>
    <n v="162"/>
    <s v="Tasa por 100.000 habitantes"/>
  </r>
  <r>
    <n v="81001"/>
    <s v="Arauca"/>
    <x v="0"/>
    <s v="Tasa de muertes por eventos de transporte en niños y niñas de 6 a 11 años"/>
    <s v="INMLyCF"/>
    <s v="Derecho a la integridad personal"/>
    <s v="Infancia"/>
    <n v="2020"/>
    <n v="9.9255583126550864"/>
    <n v="9.9255583126550864"/>
    <n v="163"/>
    <s v="Tasa por 100.000 habitantes"/>
  </r>
  <r>
    <n v="81794"/>
    <s v="Arauca"/>
    <x v="6"/>
    <s v="Tasa de muertes por eventos de transporte en adolescentes (12 a 17 años)"/>
    <s v="INMLyCF"/>
    <s v="Derecho a la integridad personal"/>
    <s v="Adolescencia"/>
    <n v="2020"/>
    <n v="17.658484901995408"/>
    <n v="17.658484901995408"/>
    <n v="164"/>
    <s v="Tasa por 100.000 habitantes"/>
  </r>
  <r>
    <n v="81300"/>
    <s v="Arauca"/>
    <x v="3"/>
    <s v="Tasa de suicidios en niños y niñas de adolescentes (12 a 17 años)"/>
    <s v="INMLyCF"/>
    <s v="Derechos a la protección"/>
    <s v="Adolescencia"/>
    <n v="2020"/>
    <n v="41.928721174004188"/>
    <n v="41.928721174004188"/>
    <n v="165"/>
    <s v="Tasa por 100.000 habitantes"/>
  </r>
  <r>
    <n v="81736"/>
    <s v="Arauca"/>
    <x v="5"/>
    <s v="Tasa de suicidios en niños y niñas de adolescentes (12 a 17 años)"/>
    <s v="INMLyCF"/>
    <s v="Derechos a la protección"/>
    <s v="Adolescencia"/>
    <n v="2020"/>
    <n v="14.226774790155071"/>
    <n v="14.226774790155071"/>
    <n v="165"/>
    <s v="Tasa por 100.000 habitantes"/>
  </r>
  <r>
    <n v="81794"/>
    <s v="Arauca"/>
    <x v="6"/>
    <s v="Tasa de suicidios en niños y niñas de adolescentes (12 a 17 años)"/>
    <s v="INMLyCF"/>
    <s v="Derechos a la protección"/>
    <s v="Adolescencia"/>
    <n v="2020"/>
    <n v="17.658484901995408"/>
    <n v="17.658484901995408"/>
    <n v="165"/>
    <s v="Tasa por 100.000 habitantes"/>
  </r>
  <r>
    <n v="81300"/>
    <s v="Arauca"/>
    <x v="3"/>
    <s v="Tasa de suicidios en niños y niñas de 6 a 11 años"/>
    <s v="INMLyCF"/>
    <s v="Derechos a la protección"/>
    <s v="Infancia"/>
    <n v="2020"/>
    <n v="39.40110323089047"/>
    <n v="39.40110323089047"/>
    <n v="166"/>
    <s v="Tasa por 100.000 habitantes"/>
  </r>
  <r>
    <n v="81001"/>
    <s v="Arauca"/>
    <x v="0"/>
    <s v="Tasa de violencia intrafamiliar en niños y niñas de 0 a 5 años"/>
    <s v="INMLyCF"/>
    <s v="Derecho a la integridad personal"/>
    <s v="Primera Infancia"/>
    <n v="2020"/>
    <n v="121.87119152526483"/>
    <n v="121.87119152526483"/>
    <n v="167"/>
    <s v="Tasa por 100.000 habitantes"/>
  </r>
  <r>
    <n v="81065"/>
    <s v="Arauca"/>
    <x v="1"/>
    <s v="Tasa de violencia intrafamiliar en niños y niñas de 0 a 5 años"/>
    <s v="INMLyCF"/>
    <s v="Derecho a la integridad personal"/>
    <s v="Primera Infancia"/>
    <n v="2020"/>
    <n v="16.254876462938881"/>
    <n v="16.254876462938881"/>
    <n v="167"/>
    <s v="Tasa por 100.000 habitantes"/>
  </r>
  <r>
    <n v="81300"/>
    <s v="Arauca"/>
    <x v="3"/>
    <s v="Tasa de violencia intrafamiliar en niños y niñas de 0 a 5 años"/>
    <s v="INMLyCF"/>
    <s v="Derecho a la integridad personal"/>
    <s v="Primera Infancia"/>
    <n v="2020"/>
    <n v="88.849400266548201"/>
    <n v="88.849400266548201"/>
    <n v="167"/>
    <s v="Tasa por 100.000 habitantes"/>
  </r>
  <r>
    <n v="81736"/>
    <s v="Arauca"/>
    <x v="5"/>
    <s v="Tasa de violencia intrafamiliar en niños y niñas de 0 a 5 años"/>
    <s v="INMLyCF"/>
    <s v="Derecho a la integridad personal"/>
    <s v="Primera Infancia"/>
    <n v="2020"/>
    <n v="39.787798408488065"/>
    <n v="39.787798408488065"/>
    <n v="167"/>
    <s v="Tasa por 100.000 habitantes"/>
  </r>
  <r>
    <n v="81794"/>
    <s v="Arauca"/>
    <x v="6"/>
    <s v="Tasa de violencia intrafamiliar en niños y niñas de 0 a 5 años"/>
    <s v="INMLyCF"/>
    <s v="Derecho a la integridad personal"/>
    <s v="Primera Infancia"/>
    <n v="2020"/>
    <n v="75.585789871504161"/>
    <n v="75.585789871504161"/>
    <n v="167"/>
    <s v="Tasa por 100.000 habitantes"/>
  </r>
  <r>
    <n v="81001"/>
    <s v="Arauca"/>
    <x v="0"/>
    <s v="Tasa de violencia intrafamiliar en niños y niñas de 6 a 11 años"/>
    <s v="INMLyCF"/>
    <s v="Derechos a la protección"/>
    <s v="Infancia"/>
    <n v="2020"/>
    <n v="148.8833746898263"/>
    <n v="148.8833746898263"/>
    <n v="168"/>
    <s v="Tasa por 100.000 habitantes"/>
  </r>
  <r>
    <n v="81065"/>
    <s v="Arauca"/>
    <x v="1"/>
    <s v="Tasa de violencia intrafamiliar en niños y niñas de 6 a 11 años"/>
    <s v="INMLyCF"/>
    <s v="Derechos a la protección"/>
    <s v="Infancia"/>
    <n v="2020"/>
    <n v="101.46398028699811"/>
    <n v="101.46398028699811"/>
    <n v="168"/>
    <s v="Tasa por 100.000 habitantes"/>
  </r>
  <r>
    <n v="81220"/>
    <s v="Arauca"/>
    <x v="2"/>
    <s v="Tasa de violencia intrafamiliar en niños y niñas de 6 a 11 años"/>
    <s v="INMLyCF"/>
    <s v="Derechos a la protección"/>
    <s v="Infancia"/>
    <n v="2020"/>
    <n v="235.29411764705881"/>
    <n v="235.29411764705881"/>
    <n v="168"/>
    <s v="Tasa por 100.000 habitantes"/>
  </r>
  <r>
    <n v="81300"/>
    <s v="Arauca"/>
    <x v="3"/>
    <s v="Tasa de violencia intrafamiliar en niños y niñas de 6 a 11 años"/>
    <s v="INMLyCF"/>
    <s v="Derechos a la protección"/>
    <s v="Infancia"/>
    <n v="2020"/>
    <n v="394.01103230890459"/>
    <n v="394.01103230890459"/>
    <n v="168"/>
    <s v="Tasa por 100.000 habitantes"/>
  </r>
  <r>
    <n v="81736"/>
    <s v="Arauca"/>
    <x v="5"/>
    <s v="Tasa de violencia intrafamiliar en niños y niñas de 6 a 11 años"/>
    <s v="INMLyCF"/>
    <s v="Derechos a la protección"/>
    <s v="Infancia"/>
    <n v="2020"/>
    <n v="55.772448410485225"/>
    <n v="55.772448410485225"/>
    <n v="168"/>
    <s v="Tasa por 100.000 habitantes"/>
  </r>
  <r>
    <n v="81794"/>
    <s v="Arauca"/>
    <x v="6"/>
    <s v="Tasa de violencia intrafamiliar en niños y niñas de 6 a 11 años"/>
    <s v="INMLyCF"/>
    <s v="Derechos a la protección"/>
    <s v="Infancia"/>
    <n v="2020"/>
    <n v="117.52854264607119"/>
    <n v="117.52854264607119"/>
    <n v="168"/>
    <s v="Tasa por 100.000 habitantes"/>
  </r>
  <r>
    <n v="81001"/>
    <s v="Arauca"/>
    <x v="0"/>
    <s v="Tasa de violencia intrafamiliar en adolescentes (12 a 17 años)"/>
    <s v="INMLyCF"/>
    <s v="Derechos a la protección"/>
    <s v="Adolescencia"/>
    <n v="2020"/>
    <n v="298.53716787740069"/>
    <n v="298.53716787740069"/>
    <n v="169"/>
    <s v="Tasa por 100.000 habitantes"/>
  </r>
  <r>
    <n v="81065"/>
    <s v="Arauca"/>
    <x v="1"/>
    <s v="Tasa de violencia intrafamiliar en adolescentes (12 a 17 años)"/>
    <s v="INMLyCF"/>
    <s v="Derechos a la protección"/>
    <s v="Adolescencia"/>
    <n v="2020"/>
    <n v="122.04424103737605"/>
    <n v="122.04424103737605"/>
    <n v="169"/>
    <s v="Tasa por 100.000 habitantes"/>
  </r>
  <r>
    <n v="81300"/>
    <s v="Arauca"/>
    <x v="3"/>
    <s v="Tasa de violencia intrafamiliar en adolescentes (12 a 17 años)"/>
    <s v="INMLyCF"/>
    <s v="Derechos a la protección"/>
    <s v="Adolescencia"/>
    <n v="2020"/>
    <n v="293.50104821802938"/>
    <n v="293.50104821802938"/>
    <n v="169"/>
    <s v="Tasa por 100.000 habitantes"/>
  </r>
  <r>
    <n v="81736"/>
    <s v="Arauca"/>
    <x v="5"/>
    <s v="Tasa de violencia intrafamiliar en adolescentes (12 a 17 años)"/>
    <s v="INMLyCF"/>
    <s v="Derechos a la protección"/>
    <s v="Adolescencia"/>
    <n v="2020"/>
    <n v="71.133873950775353"/>
    <n v="71.133873950775353"/>
    <n v="169"/>
    <s v="Tasa por 100.000 habitantes"/>
  </r>
  <r>
    <n v="81794"/>
    <s v="Arauca"/>
    <x v="6"/>
    <s v="Tasa de violencia intrafamiliar en adolescentes (12 a 17 años)"/>
    <s v="INMLyCF"/>
    <s v="Derechos a la protección"/>
    <s v="Adolescencia"/>
    <n v="2020"/>
    <n v="70.633939607981631"/>
    <n v="70.633939607981631"/>
    <n v="169"/>
    <s v="Tasa por 100.000 habitantes"/>
  </r>
  <r>
    <n v="81001"/>
    <s v="Arauca"/>
    <x v="0"/>
    <s v="Tasa de violencia de pareja cuando la víctima es menor de 18 años"/>
    <s v="INMLyCF"/>
    <s v="Derechos a la protección"/>
    <s v="Adolescencia"/>
    <n v="2021"/>
    <n v="49.465769687376337"/>
    <n v="49.465769687376337"/>
    <n v="143"/>
    <s v="Tasa por 100.000 habitantes"/>
  </r>
  <r>
    <n v="81065"/>
    <s v="Arauca"/>
    <x v="1"/>
    <s v="Tasa de violencia de pareja cuando la víctima es menor de 18 años"/>
    <s v="INMLyCF"/>
    <s v="Derechos a la protección"/>
    <s v="Adolescencia"/>
    <n v="2021"/>
    <n v="15.024038461538462"/>
    <n v="15.024038461538462"/>
    <n v="143"/>
    <s v="Tasa por 100.000 habitantes"/>
  </r>
  <r>
    <n v="81736"/>
    <s v="Arauca"/>
    <x v="5"/>
    <s v="Tasa de violencia de pareja cuando la víctima es menor de 18 años"/>
    <s v="INMLyCF"/>
    <s v="Derechos a la protección"/>
    <s v="Adolescencia"/>
    <n v="2021"/>
    <n v="28.228652081863093"/>
    <n v="28.228652081863093"/>
    <n v="143"/>
    <s v="Tasa por 100.000 habitantes"/>
  </r>
  <r>
    <n v="81794"/>
    <s v="Arauca"/>
    <x v="6"/>
    <s v="Tasa de violencia de pareja cuando la víctima es menor de 18 años"/>
    <s v="INMLyCF"/>
    <s v="Derechos a la protección"/>
    <s v="Adolescencia"/>
    <n v="2021"/>
    <n v="17.476406850751484"/>
    <n v="17.476406850751484"/>
    <n v="143"/>
    <s v="Tasa por 100.000 habitantes"/>
  </r>
  <r>
    <n v="81001"/>
    <s v="Arauca"/>
    <x v="0"/>
    <s v="Tasa de exámenes médico legales por presunto delito sexual contra niños y niñas de 0 a 5 años"/>
    <s v="INMLyCF"/>
    <s v="Derechos a la protección"/>
    <s v="Primera Infancia"/>
    <n v="2021"/>
    <n v="92.191389324237107"/>
    <n v="92.191389324237107"/>
    <n v="155"/>
    <s v="Tasa por 100.000 habitantes"/>
  </r>
  <r>
    <n v="81065"/>
    <s v="Arauca"/>
    <x v="1"/>
    <s v="Tasa de exámenes médico legales por presunto delito sexual contra niños y niñas de 0 a 5 años"/>
    <s v="INMLyCF"/>
    <s v="Derechos a la protección"/>
    <s v="Primera Infancia"/>
    <n v="2021"/>
    <n v="79.884965649464775"/>
    <n v="79.884965649464775"/>
    <n v="155"/>
    <s v="Tasa por 100.000 habitantes"/>
  </r>
  <r>
    <n v="81300"/>
    <s v="Arauca"/>
    <x v="3"/>
    <s v="Tasa de exámenes médico legales por presunto delito sexual contra niños y niñas de 0 a 5 años"/>
    <s v="INMLyCF"/>
    <s v="Derechos a la protección"/>
    <s v="Primera Infancia"/>
    <n v="2021"/>
    <n v="218.15008726003489"/>
    <n v="218.15008726003489"/>
    <n v="155"/>
    <s v="Tasa por 100.000 habitantes"/>
  </r>
  <r>
    <n v="81736"/>
    <s v="Arauca"/>
    <x v="5"/>
    <s v="Tasa de exámenes médico legales por presunto delito sexual contra niños y niñas de 0 a 5 años"/>
    <s v="INMLyCF"/>
    <s v="Derechos a la protección"/>
    <s v="Primera Infancia"/>
    <n v="2021"/>
    <n v="109.18733426922478"/>
    <n v="109.18733426922478"/>
    <n v="155"/>
    <s v="Tasa por 100.000 habitantes"/>
  </r>
  <r>
    <n v="81794"/>
    <s v="Arauca"/>
    <x v="6"/>
    <s v="Tasa de exámenes médico legales por presunto delito sexual contra niños y niñas de 0 a 5 años"/>
    <s v="INMLyCF"/>
    <s v="Derechos a la protección"/>
    <s v="Primera Infancia"/>
    <n v="2021"/>
    <n v="185.5287569573284"/>
    <n v="185.5287569573284"/>
    <n v="155"/>
    <s v="Tasa por 100.000 habitantes"/>
  </r>
  <r>
    <n v="81001"/>
    <s v="Arauca"/>
    <x v="0"/>
    <s v="Tasa de exámenes médico legales por presunto delito sexual contra niños y niñas de 6 a 11 años"/>
    <s v="INMLyCF"/>
    <s v="Derechos a la protección"/>
    <s v="Infancia"/>
    <n v="2021"/>
    <n v="311.31433018776147"/>
    <n v="311.31433018776147"/>
    <n v="156"/>
    <s v="Tasa por 100.000 habitantes"/>
  </r>
  <r>
    <n v="81065"/>
    <s v="Arauca"/>
    <x v="1"/>
    <s v="Tasa de exámenes médico legales por presunto delito sexual contra niños y niñas de 6 a 11 años"/>
    <s v="INMLyCF"/>
    <s v="Derechos a la protección"/>
    <s v="Infancia"/>
    <n v="2021"/>
    <n v="254.70496674685157"/>
    <n v="254.70496674685157"/>
    <n v="156"/>
    <s v="Tasa por 100.000 habitantes"/>
  </r>
  <r>
    <n v="81300"/>
    <s v="Arauca"/>
    <x v="3"/>
    <s v="Tasa de exámenes médico legales por presunto delito sexual contra niños y niñas de 6 a 11 años"/>
    <s v="INMLyCF"/>
    <s v="Derechos a la protección"/>
    <s v="Infancia"/>
    <n v="2021"/>
    <n v="346.55371582595302"/>
    <n v="346.55371582595302"/>
    <n v="156"/>
    <s v="Tasa por 100.000 habitantes"/>
  </r>
  <r>
    <n v="81591"/>
    <s v="Arauca"/>
    <x v="4"/>
    <s v="Tasa de exámenes médico legales por presunto delito sexual contra niños y niñas de 6 a 11 años"/>
    <s v="INMLyCF"/>
    <s v="Derechos a la protección"/>
    <s v="Infancia"/>
    <n v="2021"/>
    <n v="183.15018315018315"/>
    <n v="183.15018315018315"/>
    <n v="156"/>
    <s v="Tasa por 100.000 habitantes"/>
  </r>
  <r>
    <n v="81736"/>
    <s v="Arauca"/>
    <x v="5"/>
    <s v="Tasa de exámenes médico legales por presunto delito sexual contra niños y niñas de 6 a 11 años"/>
    <s v="INMLyCF"/>
    <s v="Derechos a la protección"/>
    <s v="Infancia"/>
    <n v="2021"/>
    <n v="163.8001638001638"/>
    <n v="163.8001638001638"/>
    <n v="156"/>
    <s v="Tasa por 100.000 habitantes"/>
  </r>
  <r>
    <n v="81794"/>
    <s v="Arauca"/>
    <x v="6"/>
    <s v="Tasa de exámenes médico legales por presunto delito sexual contra niños y niñas de 6 a 11 años"/>
    <s v="INMLyCF"/>
    <s v="Derechos a la protección"/>
    <s v="Infancia"/>
    <n v="2021"/>
    <n v="164.14970453053186"/>
    <n v="164.14970453053186"/>
    <n v="156"/>
    <s v="Tasa por 100.000 habitantes"/>
  </r>
  <r>
    <n v="81001"/>
    <s v="Arauca"/>
    <x v="0"/>
    <s v="Tasa de exámenes médico legales por presunto delito sexual contra adolescentes"/>
    <s v="INMLyCF"/>
    <s v="Derechos a la protección"/>
    <s v="Adolescencia"/>
    <n v="2021"/>
    <n v="474.87138899881285"/>
    <n v="474.87138899881285"/>
    <n v="157"/>
    <s v="Tasa por 100.000 habitantes"/>
  </r>
  <r>
    <n v="81065"/>
    <s v="Arauca"/>
    <x v="1"/>
    <s v="Tasa de exámenes médico legales por presunto delito sexual contra adolescentes"/>
    <s v="INMLyCF"/>
    <s v="Derechos a la protección"/>
    <s v="Adolescencia"/>
    <n v="2021"/>
    <n v="330.52884615384613"/>
    <n v="330.52884615384613"/>
    <n v="157"/>
    <s v="Tasa por 100.000 habitantes"/>
  </r>
  <r>
    <n v="81300"/>
    <s v="Arauca"/>
    <x v="3"/>
    <s v="Tasa de exámenes médico legales por presunto delito sexual contra adolescentes"/>
    <s v="INMLyCF"/>
    <s v="Derechos a la protección"/>
    <s v="Adolescencia"/>
    <n v="2021"/>
    <n v="165.8374792703151"/>
    <n v="165.8374792703151"/>
    <n v="157"/>
    <s v="Tasa por 100.000 habitantes"/>
  </r>
  <r>
    <n v="81591"/>
    <s v="Arauca"/>
    <x v="4"/>
    <s v="Tasa de exámenes médico legales por presunto delito sexual contra adolescentes"/>
    <s v="INMLyCF"/>
    <s v="Derechos a la protección"/>
    <s v="Adolescencia"/>
    <n v="2021"/>
    <n v="386.10038610038612"/>
    <n v="386.10038610038612"/>
    <n v="157"/>
    <s v="Tasa por 100.000 habitantes"/>
  </r>
  <r>
    <n v="81736"/>
    <s v="Arauca"/>
    <x v="5"/>
    <s v="Tasa de exámenes médico legales por presunto delito sexual contra adolescentes"/>
    <s v="INMLyCF"/>
    <s v="Derechos a la protección"/>
    <s v="Adolescencia"/>
    <n v="2021"/>
    <n v="352.85815102328866"/>
    <n v="352.85815102328866"/>
    <n v="157"/>
    <s v="Tasa por 100.000 habitantes"/>
  </r>
  <r>
    <n v="81794"/>
    <s v="Arauca"/>
    <x v="6"/>
    <s v="Tasa de exámenes médico legales por presunto delito sexual contra adolescentes"/>
    <s v="INMLyCF"/>
    <s v="Derechos a la protección"/>
    <s v="Adolescencia"/>
    <n v="2021"/>
    <n v="209.71688220901785"/>
    <n v="209.71688220901785"/>
    <n v="157"/>
    <s v="Tasa por 100.000 habitantes"/>
  </r>
  <r>
    <n v="81001"/>
    <s v="Arauca"/>
    <x v="0"/>
    <s v="Tasa de homicidios en niños y niñas de 0 a 5 años"/>
    <s v="INMLyCF"/>
    <s v="Derecho a la integridad personal"/>
    <s v="Primera Infancia"/>
    <n v="2021"/>
    <n v="11.029006286533583"/>
    <n v="11.029006286533583"/>
    <n v="158"/>
    <s v="Tasa por 100.000 habitantes"/>
  </r>
  <r>
    <n v="81001"/>
    <s v="Arauca"/>
    <x v="0"/>
    <s v="Tasa de homicidios en adolescentes (12 a 17 años)"/>
    <s v="INMLyCF"/>
    <s v="Derecho a la integridad personal"/>
    <s v="Adolescencia"/>
    <n v="2021"/>
    <n v="9.8931539374752671"/>
    <n v="9.8931539374752671"/>
    <n v="160"/>
    <s v="Tasa por 100.000 habitantes"/>
  </r>
  <r>
    <n v="81065"/>
    <s v="Arauca"/>
    <x v="1"/>
    <s v="Tasa de homicidios en adolescentes (12 a 17 años)"/>
    <s v="INMLyCF"/>
    <s v="Derecho a la integridad personal"/>
    <s v="Adolescencia"/>
    <n v="2021"/>
    <n v="15.024038461538462"/>
    <n v="15.024038461538462"/>
    <n v="160"/>
    <s v="Tasa por 100.000 habitantes"/>
  </r>
  <r>
    <n v="81736"/>
    <s v="Arauca"/>
    <x v="5"/>
    <s v="Tasa de homicidios en adolescentes (12 a 17 años)"/>
    <s v="INMLyCF"/>
    <s v="Derecho a la integridad personal"/>
    <s v="Adolescencia"/>
    <n v="2021"/>
    <n v="56.457304163726185"/>
    <n v="56.457304163726185"/>
    <n v="160"/>
    <s v="Tasa por 100.000 habitantes"/>
  </r>
  <r>
    <n v="81065"/>
    <s v="Arauca"/>
    <x v="1"/>
    <s v="Tasa de muertes por eventos de transporte en niños y niñas de 0 a 5 años"/>
    <s v="INMLyCF"/>
    <s v="Derecho a la integridad personal"/>
    <s v="Primera Infancia"/>
    <n v="2021"/>
    <n v="15.976993129892954"/>
    <n v="15.976993129892954"/>
    <n v="162"/>
    <s v="Tasa por 100.000 habitantes"/>
  </r>
  <r>
    <n v="81794"/>
    <s v="Arauca"/>
    <x v="6"/>
    <s v="Tasa de muertes por eventos de transporte en niños y niñas de 0 a 5 años"/>
    <s v="INMLyCF"/>
    <s v="Derecho a la integridad personal"/>
    <s v="Primera Infancia"/>
    <n v="2021"/>
    <n v="37.105751391465674"/>
    <n v="37.105751391465674"/>
    <n v="162"/>
    <s v="Tasa por 100.000 habitantes"/>
  </r>
  <r>
    <n v="81001"/>
    <s v="Arauca"/>
    <x v="0"/>
    <s v="Tasa de muertes por eventos de transporte en niños y niñas de 6 a 11 años"/>
    <s v="INMLyCF"/>
    <s v="Derecho a la integridad personal"/>
    <s v="Infancia"/>
    <n v="2021"/>
    <n v="19.457145636735092"/>
    <n v="19.457145636735092"/>
    <n v="163"/>
    <s v="Tasa por 100.000 habitantes"/>
  </r>
  <r>
    <n v="81794"/>
    <s v="Arauca"/>
    <x v="6"/>
    <s v="Tasa de muertes por eventos de transporte en niños y niñas de 6 a 11 años"/>
    <s v="INMLyCF"/>
    <s v="Derecho a la integridad personal"/>
    <s v="Infancia"/>
    <n v="2021"/>
    <n v="16.414970453053183"/>
    <n v="16.414970453053183"/>
    <n v="163"/>
    <s v="Tasa por 100.000 habitantes"/>
  </r>
  <r>
    <n v="81001"/>
    <s v="Arauca"/>
    <x v="0"/>
    <s v="Tasa de muertes por eventos de transporte en adolescentes (12 a 17 años)"/>
    <s v="INMLyCF"/>
    <s v="Derecho a la integridad personal"/>
    <s v="Adolescencia"/>
    <n v="2021"/>
    <n v="9.8931539374752671"/>
    <n v="9.8931539374752671"/>
    <n v="164"/>
    <s v="Tasa por 100.000 habitantes"/>
  </r>
  <r>
    <n v="81300"/>
    <s v="Arauca"/>
    <x v="3"/>
    <s v="Tasa de muertes por eventos de transporte en adolescentes (12 a 17 años)"/>
    <s v="INMLyCF"/>
    <s v="Derecho a la integridad personal"/>
    <s v="Adolescencia"/>
    <n v="2021"/>
    <n v="41.459369817578775"/>
    <n v="41.459369817578775"/>
    <n v="164"/>
    <s v="Tasa por 100.000 habitantes"/>
  </r>
  <r>
    <n v="81001"/>
    <s v="Arauca"/>
    <x v="0"/>
    <s v="Tasa de suicidios en niños y niñas de adolescentes (12 a 17 años)"/>
    <s v="INMLyCF"/>
    <s v="Derechos a la protección"/>
    <s v="Adolescencia"/>
    <n v="2021"/>
    <n v="29.679461812425803"/>
    <n v="29.679461812425803"/>
    <n v="165"/>
    <s v="Tasa por 100.000 habitantes"/>
  </r>
  <r>
    <n v="81065"/>
    <s v="Arauca"/>
    <x v="1"/>
    <s v="Tasa de suicidios en niños y niñas de adolescentes (12 a 17 años)"/>
    <s v="INMLyCF"/>
    <s v="Derechos a la protección"/>
    <s v="Adolescencia"/>
    <n v="2021"/>
    <n v="15.024038461538462"/>
    <n v="15.024038461538462"/>
    <n v="165"/>
    <s v="Tasa por 100.000 habitantes"/>
  </r>
  <r>
    <n v="81736"/>
    <s v="Arauca"/>
    <x v="5"/>
    <s v="Tasa de suicidios en niños y niñas de adolescentes (12 a 17 años)"/>
    <s v="INMLyCF"/>
    <s v="Derechos a la protección"/>
    <s v="Adolescencia"/>
    <n v="2021"/>
    <n v="14.114326040931546"/>
    <n v="14.114326040931546"/>
    <n v="165"/>
    <s v="Tasa por 100.000 habitantes"/>
  </r>
  <r>
    <n v="81001"/>
    <s v="Arauca"/>
    <x v="0"/>
    <s v="Tasa de violencia intrafamiliar en niños y niñas de 0 a 5 años"/>
    <s v="INMLyCF"/>
    <s v="Derecho a la integridad personal"/>
    <s v="Primera Infancia"/>
    <n v="2021"/>
    <n v="121.31906915186941"/>
    <n v="121.31906915186941"/>
    <n v="167"/>
    <s v="Tasa por 100.000 habitantes"/>
  </r>
  <r>
    <n v="81065"/>
    <s v="Arauca"/>
    <x v="1"/>
    <s v="Tasa de violencia intrafamiliar en niños y niñas de 0 a 5 años"/>
    <s v="INMLyCF"/>
    <s v="Derecho a la integridad personal"/>
    <s v="Primera Infancia"/>
    <n v="2021"/>
    <n v="47.930979389678861"/>
    <n v="47.930979389678861"/>
    <n v="167"/>
    <s v="Tasa por 100.000 habitantes"/>
  </r>
  <r>
    <n v="81736"/>
    <s v="Arauca"/>
    <x v="5"/>
    <s v="Tasa de violencia intrafamiliar en niños y niñas de 0 a 5 años"/>
    <s v="INMLyCF"/>
    <s v="Derecho a la integridad personal"/>
    <s v="Primera Infancia"/>
    <n v="2021"/>
    <n v="31.196381219778505"/>
    <n v="31.196381219778505"/>
    <n v="167"/>
    <s v="Tasa por 100.000 habitantes"/>
  </r>
  <r>
    <n v="81794"/>
    <s v="Arauca"/>
    <x v="6"/>
    <s v="Tasa de violencia intrafamiliar en niños y niñas de 0 a 5 años"/>
    <s v="INMLyCF"/>
    <s v="Derecho a la integridad personal"/>
    <s v="Primera Infancia"/>
    <n v="2021"/>
    <n v="55.658627087198518"/>
    <n v="55.658627087198518"/>
    <n v="167"/>
    <s v="Tasa por 100.000 habitantes"/>
  </r>
  <r>
    <n v="81001"/>
    <s v="Arauca"/>
    <x v="0"/>
    <s v="Tasa de violencia intrafamiliar en niños y niñas de 6 a 11 años"/>
    <s v="INMLyCF"/>
    <s v="Derechos a la protección"/>
    <s v="Infancia"/>
    <n v="2021"/>
    <n v="204.30002918571844"/>
    <n v="204.30002918571844"/>
    <n v="168"/>
    <s v="Tasa por 100.000 habitantes"/>
  </r>
  <r>
    <n v="81065"/>
    <s v="Arauca"/>
    <x v="1"/>
    <s v="Tasa de violencia intrafamiliar en niños y niñas de 6 a 11 años"/>
    <s v="INMLyCF"/>
    <s v="Derechos a la protección"/>
    <s v="Infancia"/>
    <n v="2021"/>
    <n v="70.751379651903221"/>
    <n v="70.751379651903221"/>
    <n v="168"/>
    <s v="Tasa por 100.000 habitantes"/>
  </r>
  <r>
    <n v="81300"/>
    <s v="Arauca"/>
    <x v="3"/>
    <s v="Tasa de violencia intrafamiliar en niños y niñas de 6 a 11 años"/>
    <s v="INMLyCF"/>
    <s v="Derechos a la protección"/>
    <s v="Infancia"/>
    <n v="2021"/>
    <n v="38.505968425105891"/>
    <n v="38.505968425105891"/>
    <n v="168"/>
    <s v="Tasa por 100.000 habitantes"/>
  </r>
  <r>
    <n v="81736"/>
    <s v="Arauca"/>
    <x v="5"/>
    <s v="Tasa de violencia intrafamiliar en niños y niñas de 6 a 11 años"/>
    <s v="INMLyCF"/>
    <s v="Derechos a la protección"/>
    <s v="Infancia"/>
    <n v="2021"/>
    <n v="81.900081900081901"/>
    <n v="81.900081900081901"/>
    <n v="168"/>
    <s v="Tasa por 100.000 habitantes"/>
  </r>
  <r>
    <n v="81794"/>
    <s v="Arauca"/>
    <x v="6"/>
    <s v="Tasa de violencia intrafamiliar en niños y niñas de 6 a 11 años"/>
    <s v="INMLyCF"/>
    <s v="Derechos a la protección"/>
    <s v="Infancia"/>
    <n v="2021"/>
    <n v="98.489822718319104"/>
    <n v="98.489822718319104"/>
    <n v="168"/>
    <s v="Tasa por 100.000 habitantes"/>
  </r>
  <r>
    <n v="81001"/>
    <s v="Arauca"/>
    <x v="0"/>
    <s v="Tasa de violencia intrafamiliar en adolescentes (12 a 17 años)"/>
    <s v="INMLyCF"/>
    <s v="Derechos a la protección"/>
    <s v="Adolescencia"/>
    <n v="2021"/>
    <n v="128.61100118717846"/>
    <n v="128.61100118717846"/>
    <n v="169"/>
    <s v="Tasa por 100.000 habitantes"/>
  </r>
  <r>
    <n v="81065"/>
    <s v="Arauca"/>
    <x v="1"/>
    <s v="Tasa de violencia intrafamiliar en adolescentes (12 a 17 años)"/>
    <s v="INMLyCF"/>
    <s v="Derechos a la protección"/>
    <s v="Adolescencia"/>
    <n v="2021"/>
    <n v="45.072115384615387"/>
    <n v="45.072115384615387"/>
    <n v="169"/>
    <s v="Tasa por 100.000 habitantes"/>
  </r>
  <r>
    <n v="81736"/>
    <s v="Arauca"/>
    <x v="5"/>
    <s v="Tasa de violencia intrafamiliar en adolescentes (12 a 17 años)"/>
    <s v="INMLyCF"/>
    <s v="Derechos a la protección"/>
    <s v="Adolescencia"/>
    <n v="2021"/>
    <n v="112.91460832745237"/>
    <n v="112.91460832745237"/>
    <n v="169"/>
    <s v="Tasa por 100.000 habitantes"/>
  </r>
  <r>
    <n v="81794"/>
    <s v="Arauca"/>
    <x v="6"/>
    <s v="Tasa de violencia intrafamiliar en adolescentes (12 a 17 años)"/>
    <s v="INMLyCF"/>
    <s v="Derechos a la protección"/>
    <s v="Adolescencia"/>
    <n v="2021"/>
    <n v="139.81125480601187"/>
    <n v="139.81125480601187"/>
    <n v="169"/>
    <s v="Tasa por 100.000 habitantes"/>
  </r>
  <r>
    <n v="81"/>
    <s v="Arauca"/>
    <x v="8"/>
    <s v="Tasa de violencia de pareja cuando la víctima es menor de 18 años"/>
    <s v="INMLyCF"/>
    <s v="Derechos a la protección"/>
    <s v="Adolescencia"/>
    <n v="2018"/>
    <n v="70.654733867169099"/>
    <n v="70.654733867169099"/>
    <n v="143"/>
    <s v="Tasa por 100.000 habitantes"/>
  </r>
  <r>
    <n v="1"/>
    <s v="Dato Nacional"/>
    <x v="7"/>
    <s v="Tasa de violencia de pareja cuando la víctima es menor de 18 años"/>
    <s v="INMLyCF"/>
    <s v="Derechos a la protección"/>
    <s v="Adolescencia"/>
    <n v="2018"/>
    <n v="26.601316785802073"/>
    <n v="26.601316785802073"/>
    <n v="143"/>
    <s v="Tasa por 100.000 habitantes"/>
  </r>
  <r>
    <n v="81"/>
    <s v="Arauca"/>
    <x v="8"/>
    <s v="Tasa de exámenes médico legales por presunto delito sexual contra niños y niñas de 0 a 5 años"/>
    <s v="INMLyCF"/>
    <s v="Derechos a la protección"/>
    <s v="Primera Infancia"/>
    <n v="2018"/>
    <n v="92.564944759629739"/>
    <n v="92.564944759629739"/>
    <n v="155"/>
    <s v="Tasa por 100.000 habitantes"/>
  </r>
  <r>
    <n v="1"/>
    <s v="Dato Nacional"/>
    <x v="7"/>
    <s v="Tasa de exámenes médico legales por presunto delito sexual contra niños y niñas de 0 a 5 años"/>
    <s v="INMLyCF"/>
    <s v="Derechos a la protección"/>
    <s v="Primera Infancia"/>
    <n v="2018"/>
    <n v="87.299994007966347"/>
    <n v="87.299994007966347"/>
    <n v="155"/>
    <s v="Tasa por 100.000 habitantes"/>
  </r>
  <r>
    <n v="81"/>
    <s v="Arauca"/>
    <x v="8"/>
    <s v="Tasa de exámenes médico legales por presunto delito sexual contra niños y niñas de 6 a 11 años"/>
    <s v="INMLyCF"/>
    <s v="Derechos a la protección"/>
    <s v="Infancia"/>
    <n v="2018"/>
    <n v="233.22851153039832"/>
    <n v="233.22851153039832"/>
    <n v="156"/>
    <s v="Tasa por 100.000 habitantes"/>
  </r>
  <r>
    <n v="1"/>
    <s v="Dato Nacional"/>
    <x v="7"/>
    <s v="Tasa de exámenes médico legales por presunto delito sexual contra niños y niñas de 6 a 11 años"/>
    <s v="INMLyCF"/>
    <s v="Derechos a la protección"/>
    <s v="Infancia"/>
    <n v="2018"/>
    <n v="182.33200302017042"/>
    <n v="182.33200302017042"/>
    <n v="156"/>
    <s v="Tasa por 100.000 habitantes"/>
  </r>
  <r>
    <n v="81"/>
    <s v="Arauca"/>
    <x v="8"/>
    <s v="Tasa de exámenes médico legales por presunto delito sexual contra adolescentes"/>
    <s v="INMLyCF"/>
    <s v="Derechos a la protección"/>
    <s v="Adolescencia"/>
    <n v="2018"/>
    <n v="324.3718731101215"/>
    <n v="324.3718731101215"/>
    <n v="157"/>
    <s v="Tasa por 100.000 habitantes"/>
  </r>
  <r>
    <n v="1"/>
    <s v="Dato Nacional"/>
    <x v="7"/>
    <s v="Tasa de exámenes médico legales por presunto delito sexual contra adolescentes"/>
    <s v="INMLyCF"/>
    <s v="Derechos a la protección"/>
    <s v="Adolescencia"/>
    <n v="2018"/>
    <n v="213.42916956050502"/>
    <n v="213.42916956050502"/>
    <n v="157"/>
    <s v="Tasa por 100.000 habitantes"/>
  </r>
  <r>
    <n v="1"/>
    <s v="Dato Nacional"/>
    <x v="7"/>
    <s v="Tasa de homicidios en niños y niñas de 0 a 5 años"/>
    <s v="INMLyCF"/>
    <s v="Derecho a la integridad personal"/>
    <s v="Primera Infancia"/>
    <n v="2018"/>
    <n v="1.3339928944103072"/>
    <n v="1.3339928944103072"/>
    <n v="158"/>
    <s v="Tasa por 100.000 habitantes"/>
  </r>
  <r>
    <n v="1"/>
    <s v="Dato Nacional"/>
    <x v="7"/>
    <s v="Tasa de homicidios en niños y niñas de 6 a 11 años"/>
    <s v="INMLyCF"/>
    <s v="Derecho a la integridad personal"/>
    <s v="Infancia"/>
    <n v="2018"/>
    <n v="0.6903246683205696"/>
    <n v="0.6903246683205696"/>
    <n v="159"/>
    <s v="Tasa por 100.000 habitantes"/>
  </r>
  <r>
    <n v="81"/>
    <s v="Arauca"/>
    <x v="8"/>
    <s v="Tasa de homicidios en adolescentes (12 a 17 años)"/>
    <s v="INMLyCF"/>
    <s v="Derecho a la integridad personal"/>
    <s v="Adolescencia"/>
    <n v="2018"/>
    <n v="14.11751418810176"/>
    <n v="14.11751418810176"/>
    <n v="160"/>
    <s v="Tasa por 100.000 habitantes"/>
  </r>
  <r>
    <n v="1"/>
    <s v="Dato Nacional"/>
    <x v="7"/>
    <s v="Tasa de homicidios en adolescentes (12 a 17 años)"/>
    <s v="INMLyCF"/>
    <s v="Derecho a la integridad personal"/>
    <s v="Adolescencia"/>
    <n v="2018"/>
    <n v="12.785128997827352"/>
    <n v="12.785128997827352"/>
    <n v="160"/>
    <s v="Tasa por 100.000 habitantes"/>
  </r>
  <r>
    <n v="81"/>
    <s v="Arauca"/>
    <x v="8"/>
    <s v="Tasa de muertes por eventos de transporte en niños y niñas de 0 a 5 años"/>
    <s v="INMLyCF"/>
    <s v="Derecho a la integridad personal"/>
    <s v="Primera Infancia"/>
    <n v="2018"/>
    <n v="244.49877750611248"/>
    <n v="244.49877750611248"/>
    <n v="162"/>
    <s v="Tasa por 100.000 habitantes"/>
  </r>
  <r>
    <n v="1"/>
    <s v="Dato Nacional"/>
    <x v="7"/>
    <s v="Tasa de muertes por eventos de transporte en niños y niñas de 0 a 5 años"/>
    <s v="INMLyCF"/>
    <s v="Derecho a la integridad personal"/>
    <s v="Primera Infancia"/>
    <n v="2018"/>
    <n v="1.9900549736284912"/>
    <n v="1.9900549736284912"/>
    <n v="162"/>
    <s v="Tasa por 100.000 habitantes"/>
  </r>
  <r>
    <n v="81"/>
    <s v="Arauca"/>
    <x v="8"/>
    <s v="Tasa de muertes por eventos de transporte en niños y niñas de 6 a 11 años"/>
    <s v="INMLyCF"/>
    <s v="Derecho a la integridad personal"/>
    <s v="Infancia"/>
    <n v="2018"/>
    <n v="13.696753869332968"/>
    <n v="13.696753869332968"/>
    <n v="163"/>
    <s v="Tasa por 100.000 habitantes"/>
  </r>
  <r>
    <n v="1"/>
    <s v="Dato Nacional"/>
    <x v="7"/>
    <s v="Tasa de muertes por eventos de transporte en niños y niñas de 6 a 11 años"/>
    <s v="INMLyCF"/>
    <s v="Derecho a la integridad personal"/>
    <s v="Infancia"/>
    <n v="2018"/>
    <n v="1.27278610721605"/>
    <n v="1.27278610721605"/>
    <n v="163"/>
    <s v="Tasa por 100.000 habitantes"/>
  </r>
  <r>
    <n v="81"/>
    <s v="Arauca"/>
    <x v="8"/>
    <s v="Tasa de muertes por eventos de transporte en adolescentes (12 a 17 años)"/>
    <s v="INMLyCF"/>
    <s v="Derecho a la integridad personal"/>
    <s v="Adolescencia"/>
    <n v="2018"/>
    <n v="19.764519863342464"/>
    <n v="19.764519863342464"/>
    <n v="164"/>
    <s v="Tasa por 100.000 habitantes"/>
  </r>
  <r>
    <n v="1"/>
    <s v="Dato Nacional"/>
    <x v="7"/>
    <s v="Tasa de muertes por eventos de transporte en adolescentes (12 a 17 años)"/>
    <s v="INMLyCF"/>
    <s v="Derecho a la integridad personal"/>
    <s v="Adolescencia"/>
    <n v="2018"/>
    <n v="7.3411385858492544"/>
    <n v="7.3411385858492544"/>
    <n v="164"/>
    <s v="Tasa por 100.000 habitantes"/>
  </r>
  <r>
    <n v="81"/>
    <s v="Arauca"/>
    <x v="8"/>
    <s v="Tasa de suicidios en niños y niñas de adolescentes (12 a 17 años)"/>
    <s v="INMLyCF"/>
    <s v="Derechos a la protección"/>
    <s v="Adolescencia"/>
    <n v="2018"/>
    <n v="38.146099561319858"/>
    <n v="38.146099561319858"/>
    <n v="165"/>
    <s v="Tasa por 100.000 habitantes"/>
  </r>
  <r>
    <n v="1"/>
    <s v="Dato Nacional"/>
    <x v="7"/>
    <s v="Tasa de suicidios en niños y niñas de adolescentes (12 a 17 años)"/>
    <s v="INMLyCF"/>
    <s v="Derechos a la protección"/>
    <s v="Adolescencia"/>
    <n v="2018"/>
    <n v="5.402748060372204"/>
    <n v="5.402748060372204"/>
    <n v="165"/>
    <s v="Tasa por 100.000 habitantes"/>
  </r>
  <r>
    <n v="1"/>
    <s v="Dato Nacional"/>
    <x v="7"/>
    <s v="Tasa de suicidios en niños y niñas de 6 a 11 años"/>
    <s v="INMLyCF"/>
    <s v="Derechos a la protección"/>
    <s v="Infancia"/>
    <n v="2018"/>
    <n v="0.47459820947039155"/>
    <n v="0.47459820947039155"/>
    <n v="166"/>
    <s v="Tasa por 100.000 habitantes"/>
  </r>
  <r>
    <n v="81"/>
    <s v="Arauca"/>
    <x v="8"/>
    <s v="Tasa de violencia intrafamiliar en niños y niñas de 0 a 5 años"/>
    <s v="INMLyCF"/>
    <s v="Derecho a la integridad personal"/>
    <s v="Primera Infancia"/>
    <n v="2018"/>
    <n v="178.48036715961243"/>
    <n v="178.48036715961243"/>
    <n v="167"/>
    <s v="Tasa por 100.000 habitantes"/>
  </r>
  <r>
    <n v="1"/>
    <s v="Dato Nacional"/>
    <x v="7"/>
    <s v="Tasa de violencia intrafamiliar en niños y niñas de 0 a 5 años"/>
    <s v="INMLyCF"/>
    <s v="Derecho a la integridad personal"/>
    <s v="Primera Infancia"/>
    <n v="2018"/>
    <n v="48.811018693832885"/>
    <n v="48.811018693832885"/>
    <n v="167"/>
    <s v="Tasa por 100.000 habitantes"/>
  </r>
  <r>
    <n v="81"/>
    <s v="Arauca"/>
    <x v="8"/>
    <s v="Tasa de violencia intrafamiliar en niños y niñas de 6 a 11 años"/>
    <s v="INMLyCF"/>
    <s v="Derechos a la protección"/>
    <s v="Infancia"/>
    <n v="2018"/>
    <n v="222.80576112039466"/>
    <n v="222.80576112039466"/>
    <n v="168"/>
    <s v="Tasa por 100.000 habitantes"/>
  </r>
  <r>
    <n v="1"/>
    <s v="Dato Nacional"/>
    <x v="7"/>
    <s v="Tasa de violencia intrafamiliar en niños y niñas de 6 a 11 años"/>
    <s v="INMLyCF"/>
    <s v="Derechos a la protección"/>
    <s v="Infancia"/>
    <n v="2018"/>
    <n v="78.114550749649453"/>
    <n v="78.114550749649453"/>
    <n v="168"/>
    <s v="Tasa por 100.000 habitantes"/>
  </r>
  <r>
    <n v="81"/>
    <s v="Arauca"/>
    <x v="8"/>
    <s v="Tasa de violencia intrafamiliar en adolescentes (12 a 17 años)"/>
    <s v="INMLyCF"/>
    <s v="Derechos a la protección"/>
    <s v="Adolescencia"/>
    <n v="2018"/>
    <n v="219.78021978021977"/>
    <n v="219.78021978021977"/>
    <n v="169"/>
    <s v="Tasa por 100.000 habitantes"/>
  </r>
  <r>
    <n v="1"/>
    <s v="Dato Nacional"/>
    <x v="7"/>
    <s v="Tasa de violencia intrafamiliar en adolescentes (12 a 17 años)"/>
    <s v="INMLyCF"/>
    <s v="Derechos a la protección"/>
    <s v="Adolescencia"/>
    <n v="2018"/>
    <n v="128.49054642816489"/>
    <n v="128.49054642816489"/>
    <n v="169"/>
    <s v="Tasa por 100.000 habitantes"/>
  </r>
  <r>
    <n v="81"/>
    <s v="Arauca"/>
    <x v="8"/>
    <s v="Tasa de violencia de pareja cuando la víctima es menor de 18 años"/>
    <s v="INMLyCF"/>
    <s v="Derechos a la protección"/>
    <s v="Adolescencia"/>
    <n v="2019"/>
    <n v="52.803886366036544"/>
    <n v="52.803886366036544"/>
    <n v="143"/>
    <s v="Tasa por 100.000 habitantes"/>
  </r>
  <r>
    <n v="1"/>
    <s v="Dato Nacional"/>
    <x v="7"/>
    <s v="Tasa de violencia de pareja cuando la víctima es menor de 18 años"/>
    <s v="INMLyCF"/>
    <s v="Derechos a la protección"/>
    <s v="Adolescencia"/>
    <n v="2019"/>
    <n v="23.275103692646695"/>
    <n v="23.275103692646695"/>
    <n v="143"/>
    <s v="Tasa por 100.000 habitantes"/>
  </r>
  <r>
    <n v="81"/>
    <s v="Arauca"/>
    <x v="8"/>
    <s v="Tasa de exámenes médico legales por presunto delito sexual contra niños y niñas de 0 a 5 años"/>
    <s v="INMLyCF"/>
    <s v="Derechos a la protección"/>
    <s v="Primera Infancia"/>
    <n v="2019"/>
    <n v="187.27266179277561"/>
    <n v="187.27266179277561"/>
    <n v="155"/>
    <s v="Tasa por 100.000 habitantes"/>
  </r>
  <r>
    <n v="1"/>
    <s v="Dato Nacional"/>
    <x v="7"/>
    <s v="Tasa de exámenes médico legales por presunto delito sexual contra niños y niñas de 0 a 5 años"/>
    <s v="INMLyCF"/>
    <s v="Derechos a la protección"/>
    <s v="Primera Infancia"/>
    <n v="2019"/>
    <n v="82.640955956234208"/>
    <n v="82.640955956234208"/>
    <n v="155"/>
    <s v="Tasa por 100.000 habitantes"/>
  </r>
  <r>
    <n v="81"/>
    <s v="Arauca"/>
    <x v="8"/>
    <s v="Tasa de exámenes médico legales por presunto delito sexual contra niños y niñas de 6 a 11 años"/>
    <s v="INMLyCF"/>
    <s v="Derechos a la protección"/>
    <s v="Infancia"/>
    <n v="2019"/>
    <n v="350.89898456665532"/>
    <n v="350.89898456665532"/>
    <n v="156"/>
    <s v="Tasa por 100.000 habitantes"/>
  </r>
  <r>
    <n v="1"/>
    <s v="Dato Nacional"/>
    <x v="7"/>
    <s v="Tasa de exámenes médico legales por presunto delito sexual contra niños y niñas de 6 a 11 años"/>
    <s v="INMLyCF"/>
    <s v="Derechos a la protección"/>
    <s v="Infancia"/>
    <n v="2019"/>
    <n v="177.87762292675265"/>
    <n v="177.87762292675265"/>
    <n v="156"/>
    <s v="Tasa por 100.000 habitantes"/>
  </r>
  <r>
    <n v="81"/>
    <s v="Arauca"/>
    <x v="8"/>
    <s v="Tasa de exámenes médico legales por presunto delito sexual contra adolescentes"/>
    <s v="INMLyCF"/>
    <s v="Derechos a la protección"/>
    <s v="Adolescencia"/>
    <n v="2019"/>
    <n v="423.0732800808259"/>
    <n v="423.0732800808259"/>
    <n v="157"/>
    <s v="Tasa por 100.000 habitantes"/>
  </r>
  <r>
    <n v="1"/>
    <s v="Dato Nacional"/>
    <x v="7"/>
    <s v="Tasa de exámenes médico legales por presunto delito sexual contra adolescentes"/>
    <s v="INMLyCF"/>
    <s v="Derechos a la protección"/>
    <s v="Adolescencia"/>
    <n v="2019"/>
    <n v="214.76947451613015"/>
    <n v="214.76947451613015"/>
    <n v="157"/>
    <s v="Tasa por 100.000 habitantes"/>
  </r>
  <r>
    <n v="81"/>
    <s v="Arauca"/>
    <x v="8"/>
    <s v="Tasa de homicidios en niños y niñas de 0 a 5 años"/>
    <s v="INMLyCF"/>
    <s v="Derecho a la integridad personal"/>
    <s v="Primera Infancia"/>
    <n v="2019"/>
    <n v="11.89767995240928"/>
    <n v="11.89767995240928"/>
    <n v="158"/>
    <s v="Tasa por 100.000 habitantes"/>
  </r>
  <r>
    <n v="1"/>
    <s v="Dato Nacional"/>
    <x v="7"/>
    <s v="Tasa de homicidios en niños y niñas de 0 a 5 años"/>
    <s v="INMLyCF"/>
    <s v="Derecho a la integridad personal"/>
    <s v="Primera Infancia"/>
    <n v="2019"/>
    <n v="1.2235154518195714"/>
    <n v="1.2235154518195714"/>
    <n v="158"/>
    <s v="Tasa por 100.000 habitantes"/>
  </r>
  <r>
    <n v="1"/>
    <s v="Dato Nacional"/>
    <x v="7"/>
    <s v="Tasa de homicidios en niños y niñas de 6 a 11 años"/>
    <s v="INMLyCF"/>
    <s v="Derecho a la integridad personal"/>
    <s v="Infancia"/>
    <n v="2019"/>
    <n v="0.57613913375987547"/>
    <n v="0.57613913375987547"/>
    <n v="159"/>
    <s v="Tasa por 100.000 habitantes"/>
  </r>
  <r>
    <n v="81"/>
    <s v="Arauca"/>
    <x v="8"/>
    <s v="Tasa de homicidios en adolescentes (12 a 17 años)"/>
    <s v="INMLyCF"/>
    <s v="Derecho a la integridad personal"/>
    <s v="Adolescencia"/>
    <n v="2019"/>
    <n v="24.641813637483718"/>
    <n v="24.641813637483718"/>
    <n v="160"/>
    <s v="Tasa por 100.000 habitantes"/>
  </r>
  <r>
    <n v="1"/>
    <s v="Dato Nacional"/>
    <x v="7"/>
    <s v="Tasa de homicidios en adolescentes (12 a 17 años)"/>
    <s v="INMLyCF"/>
    <s v="Derecho a la integridad personal"/>
    <s v="Adolescencia"/>
    <n v="2019"/>
    <n v="13.244151924222855"/>
    <n v="13.244151924222855"/>
    <n v="160"/>
    <s v="Tasa por 100.000 habitantes"/>
  </r>
  <r>
    <n v="81"/>
    <s v="Arauca"/>
    <x v="8"/>
    <s v="Tasa de muertes por eventos de transporte en niños y niñas de 0 a 5 años"/>
    <s v="INMLyCF"/>
    <s v="Derecho a la integridad personal"/>
    <s v="Primera Infancia"/>
    <n v="2019"/>
    <n v="18.453589223103894"/>
    <n v="18.453589223103894"/>
    <n v="162"/>
    <s v="Tasa por 100.000 habitantes"/>
  </r>
  <r>
    <n v="1"/>
    <s v="Dato Nacional"/>
    <x v="7"/>
    <s v="Tasa de muertes por eventos de transporte en niños y niñas de 0 a 5 años"/>
    <s v="INMLyCF"/>
    <s v="Derecho a la integridad personal"/>
    <s v="Primera Infancia"/>
    <n v="2019"/>
    <n v="1.4810976522026391"/>
    <n v="1.4810976522026391"/>
    <n v="162"/>
    <s v="Tasa por 100.000 habitantes"/>
  </r>
  <r>
    <n v="81"/>
    <s v="Arauca"/>
    <x v="8"/>
    <s v="Tasa de muertes por eventos de transporte en niños y niñas de 6 a 11 años"/>
    <s v="INMLyCF"/>
    <s v="Derecho a la integridad personal"/>
    <s v="Infancia"/>
    <n v="2019"/>
    <n v="28.208744710860366"/>
    <n v="28.208744710860366"/>
    <n v="163"/>
    <s v="Tasa por 100.000 habitantes"/>
  </r>
  <r>
    <n v="1"/>
    <s v="Dato Nacional"/>
    <x v="7"/>
    <s v="Tasa de muertes por eventos de transporte en niños y niñas de 6 a 11 años"/>
    <s v="INMLyCF"/>
    <s v="Derecho a la integridad personal"/>
    <s v="Infancia"/>
    <n v="2019"/>
    <n v="1.6217249691018716"/>
    <n v="1.6217249691018716"/>
    <n v="163"/>
    <s v="Tasa por 100.000 habitantes"/>
  </r>
  <r>
    <n v="81"/>
    <s v="Arauca"/>
    <x v="8"/>
    <s v="Tasa de muertes por eventos de transporte en adolescentes (12 a 17 años)"/>
    <s v="INMLyCF"/>
    <s v="Derecho a la integridad personal"/>
    <s v="Adolescencia"/>
    <n v="2019"/>
    <n v="23.153507756425096"/>
    <n v="23.153507756425096"/>
    <n v="164"/>
    <s v="Tasa por 100.000 habitantes"/>
  </r>
  <r>
    <n v="1"/>
    <s v="Dato Nacional"/>
    <x v="7"/>
    <s v="Tasa de muertes por eventos de transporte en adolescentes (12 a 17 años)"/>
    <s v="INMLyCF"/>
    <s v="Derecho a la integridad personal"/>
    <s v="Adolescencia"/>
    <n v="2019"/>
    <n v="6.3646080009095831"/>
    <n v="6.3646080009095831"/>
    <n v="164"/>
    <s v="Tasa por 100.000 habitantes"/>
  </r>
  <r>
    <n v="81"/>
    <s v="Arauca"/>
    <x v="8"/>
    <s v="Tasa de suicidios en niños y niñas de adolescentes (12 a 17 años)"/>
    <s v="INMLyCF"/>
    <s v="Derechos a la protección"/>
    <s v="Adolescencia"/>
    <n v="2019"/>
    <n v="16.462260268334841"/>
    <n v="16.462260268334841"/>
    <n v="165"/>
    <s v="Tasa por 100.000 habitantes"/>
  </r>
  <r>
    <n v="1"/>
    <s v="Dato Nacional"/>
    <x v="7"/>
    <s v="Tasa de suicidios en niños y niñas de adolescentes (12 a 17 años)"/>
    <s v="INMLyCF"/>
    <s v="Derechos a la protección"/>
    <s v="Adolescencia"/>
    <n v="2019"/>
    <n v="5.4171259036867969"/>
    <n v="5.4171259036867969"/>
    <n v="165"/>
    <s v="Tasa por 100.000 habitantes"/>
  </r>
  <r>
    <n v="1"/>
    <s v="Dato Nacional"/>
    <x v="7"/>
    <s v="Tasa de suicidios en niños y niñas de 6 a 11 años"/>
    <s v="INMLyCF"/>
    <s v="Derechos a la protección"/>
    <s v="Infancia"/>
    <n v="2019"/>
    <n v="0.57613913375987547"/>
    <n v="0.57613913375987547"/>
    <n v="166"/>
    <s v="Tasa por 100.000 habitantes"/>
  </r>
  <r>
    <n v="81"/>
    <s v="Arauca"/>
    <x v="8"/>
    <s v="Tasa de violencia intrafamiliar en niños y niñas de 0 a 5 años"/>
    <s v="INMLyCF"/>
    <s v="Derecho a la integridad personal"/>
    <s v="Primera Infancia"/>
    <n v="2019"/>
    <n v="93.130800603744504"/>
    <n v="93.130800603744504"/>
    <n v="167"/>
    <s v="Tasa por 100.000 habitantes"/>
  </r>
  <r>
    <n v="1"/>
    <s v="Dato Nacional"/>
    <x v="7"/>
    <s v="Tasa de violencia intrafamiliar en niños y niñas de 0 a 5 años"/>
    <s v="INMLyCF"/>
    <s v="Derecho a la integridad personal"/>
    <s v="Primera Infancia"/>
    <n v="2019"/>
    <n v="48.489849222112483"/>
    <n v="48.489849222112483"/>
    <n v="167"/>
    <s v="Tasa por 100.000 habitantes"/>
  </r>
  <r>
    <n v="81"/>
    <s v="Arauca"/>
    <x v="8"/>
    <s v="Tasa de violencia intrafamiliar en niños y niñas de 6 a 11 años"/>
    <s v="INMLyCF"/>
    <s v="Derechos a la protección"/>
    <s v="Infancia"/>
    <n v="2019"/>
    <n v="204.94984939291371"/>
    <n v="204.94984939291371"/>
    <n v="168"/>
    <s v="Tasa por 100.000 habitantes"/>
  </r>
  <r>
    <n v="1"/>
    <s v="Dato Nacional"/>
    <x v="7"/>
    <s v="Tasa de violencia intrafamiliar en niños y niñas de 6 a 11 años"/>
    <s v="INMLyCF"/>
    <s v="Derechos a la protección"/>
    <s v="Infancia"/>
    <n v="2019"/>
    <n v="76.434458412143471"/>
    <n v="76.434458412143471"/>
    <n v="168"/>
    <s v="Tasa por 100.000 habitantes"/>
  </r>
  <r>
    <n v="81"/>
    <s v="Arauca"/>
    <x v="8"/>
    <s v="Tasa de violencia intrafamiliar en adolescentes (12 a 17 años)"/>
    <s v="INMLyCF"/>
    <s v="Derechos a la protección"/>
    <s v="Adolescencia"/>
    <n v="2019"/>
    <n v="214.9295865011388"/>
    <n v="214.9295865011388"/>
    <n v="169"/>
    <s v="Tasa por 100.000 habitantes"/>
  </r>
  <r>
    <n v="1"/>
    <s v="Dato Nacional"/>
    <x v="7"/>
    <s v="Tasa de violencia intrafamiliar en adolescentes (12 a 17 años)"/>
    <s v="INMLyCF"/>
    <s v="Derechos a la protección"/>
    <s v="Adolescencia"/>
    <n v="2019"/>
    <n v="118.62063908491356"/>
    <n v="118.62063908491356"/>
    <n v="169"/>
    <s v="Tasa por 100.000 habitantes"/>
  </r>
  <r>
    <n v="81"/>
    <s v="Arauca"/>
    <x v="8"/>
    <s v="Tasa de violencia de pareja cuando la víctima es menor de 18 años"/>
    <s v="INMLyCF"/>
    <s v="Derechos a la protección"/>
    <s v="Adolescencia"/>
    <n v="2020"/>
    <n v="44.190524289006028"/>
    <n v="44.190524289006028"/>
    <n v="143"/>
    <s v="Tasa por 100.000 habitantes"/>
  </r>
  <r>
    <n v="1"/>
    <s v="Dato Nacional"/>
    <x v="7"/>
    <s v="Tasa de violencia de pareja cuando la víctima es menor de 18 años"/>
    <s v="INMLyCF"/>
    <s v="Derechos a la protección"/>
    <s v="Adolescencia"/>
    <n v="2020"/>
    <n v="12.700638124594086"/>
    <n v="12.700638124594086"/>
    <n v="143"/>
    <s v="Tasa por 100.000 habitantes"/>
  </r>
  <r>
    <n v="81"/>
    <s v="Arauca"/>
    <x v="8"/>
    <s v="Tasa de exámenes médico legales por presunto delito sexual contra niños y niñas de 0 a 5 años"/>
    <s v="INMLyCF"/>
    <s v="Derechos a la protección"/>
    <s v="Primera Infancia"/>
    <n v="2020"/>
    <n v="101.37489704112021"/>
    <n v="101.37489704112021"/>
    <n v="155"/>
    <s v="Tasa por 100.000 habitantes"/>
  </r>
  <r>
    <n v="1"/>
    <s v="Dato Nacional"/>
    <x v="7"/>
    <s v="Tasa de exámenes médico legales por presunto delito sexual contra niños y niñas de 0 a 5 años"/>
    <s v="INMLyCF"/>
    <s v="Derechos a la protección"/>
    <s v="Primera Infancia"/>
    <n v="2020"/>
    <n v="52.1090816776452"/>
    <n v="52.1090816776452"/>
    <n v="155"/>
    <s v="Tasa por 100.000 habitantes"/>
  </r>
  <r>
    <n v="81"/>
    <s v="Arauca"/>
    <x v="8"/>
    <s v="Tasa de exámenes médico legales por presunto delito sexual contra niños y niñas de 6 a 11 años"/>
    <s v="INMLyCF"/>
    <s v="Derechos a la protección"/>
    <s v="Infancia"/>
    <n v="2020"/>
    <n v="217.2554388262254"/>
    <n v="217.2554388262254"/>
    <n v="156"/>
    <s v="Tasa por 100.000 habitantes"/>
  </r>
  <r>
    <n v="1"/>
    <s v="Dato Nacional"/>
    <x v="7"/>
    <s v="Tasa de exámenes médico legales por presunto delito sexual contra niños y niñas de 6 a 11 años"/>
    <s v="INMLyCF"/>
    <s v="Derechos a la protección"/>
    <s v="Infancia"/>
    <n v="2020"/>
    <n v="113.5566557839776"/>
    <n v="113.5566557839776"/>
    <n v="156"/>
    <s v="Tasa por 100.000 habitantes"/>
  </r>
  <r>
    <n v="81"/>
    <s v="Arauca"/>
    <x v="8"/>
    <s v="Tasa de exámenes médico legales por presunto delito sexual contra adolescentes"/>
    <s v="INMLyCF"/>
    <s v="Derechos a la protección"/>
    <s v="Adolescencia"/>
    <n v="2020"/>
    <n v="282.26053874946308"/>
    <n v="282.26053874946308"/>
    <n v="157"/>
    <s v="Tasa por 100.000 habitantes"/>
  </r>
  <r>
    <n v="1"/>
    <s v="Dato Nacional"/>
    <x v="7"/>
    <s v="Tasa de exámenes médico legales por presunto delito sexual contra adolescentes"/>
    <s v="INMLyCF"/>
    <s v="Derechos a la protección"/>
    <s v="Adolescencia"/>
    <n v="2020"/>
    <n v="155.52096326917723"/>
    <n v="155.52096326917723"/>
    <n v="157"/>
    <s v="Tasa por 100.000 habitantes"/>
  </r>
  <r>
    <n v="1"/>
    <s v="Dato Nacional"/>
    <x v="7"/>
    <s v="Tasa de homicidios en niños y niñas de 0 a 5 años"/>
    <s v="INMLyCF"/>
    <s v="Derecho a la integridad personal"/>
    <s v="Primera Infancia"/>
    <n v="2020"/>
    <n v="1.0392124551097335"/>
    <n v="1.0392124551097335"/>
    <n v="158"/>
    <s v="Tasa por 100.000 habitantes"/>
  </r>
  <r>
    <n v="81"/>
    <s v="Arauca"/>
    <x v="8"/>
    <s v="Tasa de homicidios en niños y niñas de 6 a 11 años"/>
    <s v="INMLyCF"/>
    <s v="Derecho a la integridad personal"/>
    <s v="Infancia"/>
    <n v="2020"/>
    <n v="13.943112102621306"/>
    <n v="13.943112102621306"/>
    <n v="159"/>
    <s v="Tasa por 100.000 habitantes"/>
  </r>
  <r>
    <n v="1"/>
    <s v="Dato Nacional"/>
    <x v="7"/>
    <s v="Tasa de homicidios en niños y niñas de 6 a 11 años"/>
    <s v="INMLyCF"/>
    <s v="Derecho a la integridad personal"/>
    <s v="Infancia"/>
    <n v="2020"/>
    <n v="0.48636928920511818"/>
    <n v="0.48636928920511818"/>
    <n v="159"/>
    <s v="Tasa por 100.000 habitantes"/>
  </r>
  <r>
    <n v="81"/>
    <s v="Arauca"/>
    <x v="8"/>
    <s v="Tasa de homicidios en adolescentes (12 a 17 años)"/>
    <s v="INMLyCF"/>
    <s v="Derecho a la integridad personal"/>
    <s v="Adolescencia"/>
    <n v="2020"/>
    <n v="15.75795776867318"/>
    <n v="15.75795776867318"/>
    <n v="160"/>
    <s v="Tasa por 100.000 habitantes"/>
  </r>
  <r>
    <n v="1"/>
    <s v="Dato Nacional"/>
    <x v="7"/>
    <s v="Tasa de homicidios en adolescentes (12 a 17 años)"/>
    <s v="INMLyCF"/>
    <s v="Derecho a la integridad personal"/>
    <s v="Adolescencia"/>
    <n v="2020"/>
    <n v="10.391431192849705"/>
    <n v="10.391431192849705"/>
    <n v="160"/>
    <s v="Tasa por 100.000 habitantes"/>
  </r>
  <r>
    <n v="81"/>
    <s v="Arauca"/>
    <x v="8"/>
    <s v="Tasa de muertes por eventos de transporte en niños y niñas de 0 a 5 años"/>
    <s v="INMLyCF"/>
    <s v="Derecho a la integridad personal"/>
    <s v="Primera Infancia"/>
    <n v="2020"/>
    <n v="30.307622367025306"/>
    <n v="30.307622367025306"/>
    <n v="162"/>
    <s v="Tasa por 100.000 habitantes"/>
  </r>
  <r>
    <n v="1"/>
    <s v="Dato Nacional"/>
    <x v="7"/>
    <s v="Tasa de muertes por eventos de transporte en niños y niñas de 0 a 5 años"/>
    <s v="INMLyCF"/>
    <s v="Derecho a la integridad personal"/>
    <s v="Primera Infancia"/>
    <n v="2020"/>
    <n v="1.2512966296219239"/>
    <n v="1.2512966296219239"/>
    <n v="162"/>
    <s v="Tasa por 100.000 habitantes"/>
  </r>
  <r>
    <n v="81"/>
    <s v="Arauca"/>
    <x v="8"/>
    <s v="Tasa de muertes por eventos de transporte en niños y niñas de 6 a 11 años"/>
    <s v="INMLyCF"/>
    <s v="Derecho a la integridad personal"/>
    <s v="Infancia"/>
    <n v="2020"/>
    <n v="9.9255583126550864"/>
    <n v="9.9255583126550864"/>
    <n v="163"/>
    <s v="Tasa por 100.000 habitantes"/>
  </r>
  <r>
    <n v="1"/>
    <s v="Dato Nacional"/>
    <x v="7"/>
    <s v="Tasa de muertes por eventos de transporte en niños y niñas de 6 a 11 años"/>
    <s v="INMLyCF"/>
    <s v="Derecho a la integridad personal"/>
    <s v="Infancia"/>
    <n v="2020"/>
    <n v="0.69783419755516962"/>
    <n v="0.69783419755516962"/>
    <n v="163"/>
    <s v="Tasa por 100.000 habitantes"/>
  </r>
  <r>
    <n v="81"/>
    <s v="Arauca"/>
    <x v="8"/>
    <s v="Tasa de muertes por eventos de transporte en adolescentes (12 a 17 años)"/>
    <s v="INMLyCF"/>
    <s v="Derecho a la integridad personal"/>
    <s v="Adolescencia"/>
    <n v="2020"/>
    <n v="17.658484901995408"/>
    <n v="17.658484901995408"/>
    <n v="164"/>
    <s v="Tasa por 100.000 habitantes"/>
  </r>
  <r>
    <n v="1"/>
    <s v="Dato Nacional"/>
    <x v="7"/>
    <s v="Tasa de muertes por eventos de transporte en adolescentes (12 a 17 años)"/>
    <s v="INMLyCF"/>
    <s v="Derecho a la integridad personal"/>
    <s v="Adolescencia"/>
    <n v="2020"/>
    <n v="5.2575693535251489"/>
    <n v="5.2575693535251489"/>
    <n v="164"/>
    <s v="Tasa por 100.000 habitantes"/>
  </r>
  <r>
    <n v="81"/>
    <s v="Arauca"/>
    <x v="8"/>
    <s v="Tasa de suicidios en niños y niñas de adolescentes (12 a 17 años)"/>
    <s v="INMLyCF"/>
    <s v="Derechos a la protección"/>
    <s v="Adolescencia"/>
    <n v="2020"/>
    <n v="19.897857663991509"/>
    <n v="19.897857663991509"/>
    <n v="165"/>
    <s v="Tasa por 100.000 habitantes"/>
  </r>
  <r>
    <n v="1"/>
    <s v="Dato Nacional"/>
    <x v="7"/>
    <s v="Tasa de suicidios en niños y niñas de adolescentes (12 a 17 años)"/>
    <s v="INMLyCF"/>
    <s v="Derechos a la protección"/>
    <s v="Adolescencia"/>
    <n v="2020"/>
    <n v="5.3400410296588765"/>
    <n v="5.3400410296588765"/>
    <n v="165"/>
    <s v="Tasa por 100.000 habitantes"/>
  </r>
  <r>
    <n v="81"/>
    <s v="Arauca"/>
    <x v="8"/>
    <s v="Tasa de suicidios en niños y niñas de 6 a 11 años"/>
    <s v="INMLyCF"/>
    <s v="Derechos a la protección"/>
    <s v="Infancia"/>
    <n v="2020"/>
    <n v="39.40110323089047"/>
    <n v="39.40110323089047"/>
    <n v="166"/>
    <s v="Tasa por 100.000 habitantes"/>
  </r>
  <r>
    <n v="1"/>
    <s v="Dato Nacional"/>
    <x v="7"/>
    <s v="Tasa de suicidios en niños y niñas de 6 a 11 años"/>
    <s v="INMLyCF"/>
    <s v="Derechos a la protección"/>
    <s v="Infancia"/>
    <n v="2020"/>
    <n v="0.46522279837011304"/>
    <n v="0.46522279837011304"/>
    <n v="166"/>
    <s v="Tasa por 100.000 habitantes"/>
  </r>
  <r>
    <n v="81"/>
    <s v="Arauca"/>
    <x v="8"/>
    <s v="Tasa de violencia intrafamiliar en niños y niñas de 0 a 5 años"/>
    <s v="INMLyCF"/>
    <s v="Derecho a la integridad personal"/>
    <s v="Primera Infancia"/>
    <n v="2020"/>
    <n v="72.095793367187014"/>
    <n v="72.095793367187014"/>
    <n v="167"/>
    <s v="Tasa por 100.000 habitantes"/>
  </r>
  <r>
    <n v="1"/>
    <s v="Dato Nacional"/>
    <x v="7"/>
    <s v="Tasa de violencia intrafamiliar en niños y niñas de 0 a 5 años"/>
    <s v="INMLyCF"/>
    <s v="Derecho a la integridad personal"/>
    <s v="Primera Infancia"/>
    <n v="2020"/>
    <n v="21.166000616316609"/>
    <n v="21.166000616316609"/>
    <n v="167"/>
    <s v="Tasa por 100.000 habitantes"/>
  </r>
  <r>
    <n v="81"/>
    <s v="Arauca"/>
    <x v="8"/>
    <s v="Tasa de violencia intrafamiliar en niños y niñas de 6 a 11 años"/>
    <s v="INMLyCF"/>
    <s v="Derechos a la protección"/>
    <s v="Infancia"/>
    <n v="2020"/>
    <n v="133.07122334795099"/>
    <n v="133.07122334795099"/>
    <n v="168"/>
    <s v="Tasa por 100.000 habitantes"/>
  </r>
  <r>
    <n v="1"/>
    <s v="Dato Nacional"/>
    <x v="7"/>
    <s v="Tasa de violencia intrafamiliar en niños y niñas de 6 a 11 años"/>
    <s v="INMLyCF"/>
    <s v="Derechos a la protección"/>
    <s v="Infancia"/>
    <n v="2020"/>
    <n v="31.592857307497678"/>
    <n v="31.592857307497678"/>
    <n v="168"/>
    <s v="Tasa por 100.000 habitantes"/>
  </r>
  <r>
    <n v="81"/>
    <s v="Arauca"/>
    <x v="8"/>
    <s v="Tasa de violencia intrafamiliar en adolescentes (12 a 17 años)"/>
    <s v="INMLyCF"/>
    <s v="Derechos a la protección"/>
    <s v="Adolescencia"/>
    <n v="2020"/>
    <n v="170.44916511473755"/>
    <n v="170.44916511473755"/>
    <n v="169"/>
    <s v="Tasa por 100.000 habitantes"/>
  </r>
  <r>
    <n v="1"/>
    <s v="Dato Nacional"/>
    <x v="7"/>
    <s v="Tasa de violencia intrafamiliar en adolescentes (12 a 17 años)"/>
    <s v="INMLyCF"/>
    <s v="Derechos a la protección"/>
    <s v="Adolescencia"/>
    <n v="2020"/>
    <n v="65.874251311815101"/>
    <n v="65.874251311815101"/>
    <n v="169"/>
    <s v="Tasa por 100.000 habitantes"/>
  </r>
  <r>
    <n v="81"/>
    <s v="Arauca"/>
    <x v="8"/>
    <s v="Tasa de violencia de pareja cuando la víctima es menor de 18 años"/>
    <s v="INMLyCF"/>
    <s v="Derechos a la protección"/>
    <s v="Adolescencia"/>
    <n v="2021"/>
    <n v="30.435223698894184"/>
    <n v="30.435223698894184"/>
    <n v="143"/>
    <s v="Tasa por 100.000 habitantes"/>
  </r>
  <r>
    <n v="1"/>
    <s v="Dato Nacional"/>
    <x v="7"/>
    <s v="Tasa de violencia de pareja cuando la víctima es menor de 18 años"/>
    <s v="INMLyCF"/>
    <s v="Derechos a la protección"/>
    <s v="Adolescencia"/>
    <n v="2021"/>
    <n v="13.81824103114325"/>
    <n v="13.81824103114325"/>
    <n v="143"/>
    <s v="Tasa por 100.000 habitantes"/>
  </r>
  <r>
    <n v="81"/>
    <s v="Arauca"/>
    <x v="8"/>
    <s v="Tasa de exámenes médico legales por presunto delito sexual contra niños y niñas de 0 a 5 años"/>
    <s v="INMLyCF"/>
    <s v="Derechos a la protección"/>
    <s v="Primera Infancia"/>
    <n v="2021"/>
    <n v="118.59354466489312"/>
    <n v="118.59354466489312"/>
    <n v="155"/>
    <s v="Tasa por 100.000 habitantes"/>
  </r>
  <r>
    <n v="1"/>
    <s v="Dato Nacional"/>
    <x v="7"/>
    <s v="Tasa de exámenes médico legales por presunto delito sexual contra niños y niñas de 0 a 5 años"/>
    <s v="INMLyCF"/>
    <s v="Derechos a la protección"/>
    <s v="Primera Infancia"/>
    <n v="2021"/>
    <n v="54.564964754383439"/>
    <n v="54.564964754383439"/>
    <n v="155"/>
    <s v="Tasa por 100.000 habitantes"/>
  </r>
  <r>
    <n v="81"/>
    <s v="Arauca"/>
    <x v="8"/>
    <s v="Tasa de exámenes médico legales por presunto delito sexual contra niños y niñas de 6 a 11 años"/>
    <s v="INMLyCF"/>
    <s v="Derechos a la protección"/>
    <s v="Infancia"/>
    <n v="2021"/>
    <n v="241.83796856106409"/>
    <n v="241.83796856106409"/>
    <n v="156"/>
    <s v="Tasa por 100.000 habitantes"/>
  </r>
  <r>
    <n v="1"/>
    <s v="Dato Nacional"/>
    <x v="7"/>
    <s v="Tasa de exámenes médico legales por presunto delito sexual contra niños y niñas de 6 a 11 años"/>
    <s v="INMLyCF"/>
    <s v="Derechos a la protección"/>
    <s v="Infancia"/>
    <n v="2021"/>
    <n v="122.38197880074509"/>
    <n v="122.38197880074509"/>
    <n v="156"/>
    <s v="Tasa por 100.000 habitantes"/>
  </r>
  <r>
    <n v="81"/>
    <s v="Arauca"/>
    <x v="8"/>
    <s v="Tasa de exámenes médico legales por presunto delito sexual contra adolescentes"/>
    <s v="INMLyCF"/>
    <s v="Derechos a la protección"/>
    <s v="Adolescencia"/>
    <n v="2021"/>
    <n v="347.68160979662167"/>
    <n v="347.68160979662167"/>
    <n v="157"/>
    <s v="Tasa por 100.000 habitantes"/>
  </r>
  <r>
    <n v="1"/>
    <s v="Dato Nacional"/>
    <x v="7"/>
    <s v="Tasa de exámenes médico legales por presunto delito sexual contra adolescentes"/>
    <s v="INMLyCF"/>
    <s v="Derechos a la protección"/>
    <s v="Adolescencia"/>
    <n v="2021"/>
    <n v="209.13814574121605"/>
    <n v="209.13814574121605"/>
    <n v="157"/>
    <s v="Tasa por 100.000 habitantes"/>
  </r>
  <r>
    <n v="81"/>
    <s v="Arauca"/>
    <x v="8"/>
    <s v="Tasa de homicidios en niños y niñas de 0 a 5 años"/>
    <s v="INMLyCF"/>
    <s v="Derecho a la integridad personal"/>
    <s v="Primera Infancia"/>
    <n v="2021"/>
    <n v="11.029006286533583"/>
    <n v="11.029006286533583"/>
    <n v="158"/>
    <s v="Tasa por 100.000 habitantes"/>
  </r>
  <r>
    <n v="1"/>
    <s v="Dato Nacional"/>
    <x v="7"/>
    <s v="Tasa de homicidios en niños y niñas de 0 a 5 años"/>
    <s v="INMLyCF"/>
    <s v="Derecho a la integridad personal"/>
    <s v="Primera Infancia"/>
    <n v="2021"/>
    <n v="1.1027509394589734"/>
    <n v="1.1027509394589734"/>
    <n v="158"/>
    <s v="Tasa por 100.000 habitantes"/>
  </r>
  <r>
    <n v="1"/>
    <s v="Dato Nacional"/>
    <x v="7"/>
    <s v="Tasa de homicidios en niños y niñas de 6 a 11 años"/>
    <s v="INMLyCF"/>
    <s v="Derecho a la integridad personal"/>
    <s v="Infancia"/>
    <n v="2021"/>
    <n v="0.5476646211393067"/>
    <n v="0.5476646211393067"/>
    <n v="159"/>
    <s v="Tasa por 100.000 habitantes"/>
  </r>
  <r>
    <n v="81"/>
    <s v="Arauca"/>
    <x v="8"/>
    <s v="Tasa de homicidios en adolescentes (12 a 17 años)"/>
    <s v="INMLyCF"/>
    <s v="Derecho a la integridad personal"/>
    <s v="Adolescencia"/>
    <n v="2021"/>
    <n v="25.1582875592268"/>
    <n v="25.1582875592268"/>
    <n v="160"/>
    <s v="Tasa por 100.000 habitantes"/>
  </r>
  <r>
    <n v="1"/>
    <s v="Dato Nacional"/>
    <x v="7"/>
    <s v="Tasa de homicidios en adolescentes (12 a 17 años)"/>
    <s v="INMLyCF"/>
    <s v="Derecho a la integridad personal"/>
    <s v="Adolescencia"/>
    <n v="2021"/>
    <n v="10.317067516505755"/>
    <n v="10.317067516505755"/>
    <n v="160"/>
    <s v="Tasa por 100.000 habitantes"/>
  </r>
  <r>
    <n v="81"/>
    <s v="Arauca"/>
    <x v="8"/>
    <s v="Tasa de muertes por eventos de transporte en niños y niñas de 0 a 5 años"/>
    <s v="INMLyCF"/>
    <s v="Derecho a la integridad personal"/>
    <s v="Primera Infancia"/>
    <n v="2021"/>
    <n v="25.753283543651818"/>
    <n v="25.753283543651818"/>
    <n v="162"/>
    <s v="Tasa por 100.000 habitantes"/>
  </r>
  <r>
    <n v="1"/>
    <s v="Dato Nacional"/>
    <x v="7"/>
    <s v="Tasa de muertes por eventos de transporte en niños y niñas de 0 a 5 años"/>
    <s v="INMLyCF"/>
    <s v="Derecho a la integridad personal"/>
    <s v="Primera Infancia"/>
    <n v="2021"/>
    <n v="1.5692994138454621"/>
    <n v="1.5692994138454621"/>
    <n v="162"/>
    <s v="Tasa por 100.000 habitantes"/>
  </r>
  <r>
    <n v="81"/>
    <s v="Arauca"/>
    <x v="8"/>
    <s v="Tasa de muertes por eventos de transporte en niños y niñas de 6 a 11 años"/>
    <s v="INMLyCF"/>
    <s v="Derecho a la integridad personal"/>
    <s v="Infancia"/>
    <n v="2021"/>
    <n v="18.32508704416346"/>
    <n v="18.32508704416346"/>
    <n v="163"/>
    <s v="Tasa por 100.000 habitantes"/>
  </r>
  <r>
    <n v="1"/>
    <s v="Dato Nacional"/>
    <x v="7"/>
    <s v="Tasa de muertes por eventos de transporte en niños y niñas de 6 a 11 años"/>
    <s v="INMLyCF"/>
    <s v="Derecho a la integridad personal"/>
    <s v="Infancia"/>
    <n v="2021"/>
    <n v="1.45341764840816"/>
    <n v="1.45341764840816"/>
    <n v="163"/>
    <s v="Tasa por 100.000 habitantes"/>
  </r>
  <r>
    <n v="81"/>
    <s v="Arauca"/>
    <x v="8"/>
    <s v="Tasa de muertes por eventos de transporte en adolescentes (12 a 17 años)"/>
    <s v="INMLyCF"/>
    <s v="Derecho a la integridad personal"/>
    <s v="Adolescencia"/>
    <n v="2021"/>
    <n v="15.974440894568691"/>
    <n v="15.974440894568691"/>
    <n v="164"/>
    <s v="Tasa por 100.000 habitantes"/>
  </r>
  <r>
    <n v="1"/>
    <s v="Dato Nacional"/>
    <x v="7"/>
    <s v="Tasa de muertes por eventos de transporte en adolescentes (12 a 17 años)"/>
    <s v="INMLyCF"/>
    <s v="Derecho a la integridad personal"/>
    <s v="Adolescencia"/>
    <n v="2021"/>
    <n v="7.2302340627721042"/>
    <n v="7.2302340627721042"/>
    <n v="164"/>
    <s v="Tasa por 100.000 habitantes"/>
  </r>
  <r>
    <n v="81"/>
    <s v="Arauca"/>
    <x v="8"/>
    <s v="Tasa de suicidios en niños y niñas de adolescentes (12 a 17 años)"/>
    <s v="INMLyCF"/>
    <s v="Derechos a la protección"/>
    <s v="Adolescencia"/>
    <n v="2021"/>
    <n v="20.965239632689002"/>
    <n v="20.965239632689002"/>
    <n v="165"/>
    <s v="Tasa por 100.000 habitantes"/>
  </r>
  <r>
    <n v="1"/>
    <s v="Dato Nacional"/>
    <x v="7"/>
    <s v="Tasa de suicidios en niños y niñas de adolescentes (12 a 17 años)"/>
    <s v="INMLyCF"/>
    <s v="Derechos a la protección"/>
    <s v="Adolescencia"/>
    <n v="2021"/>
    <n v="5.4278547978403768"/>
    <n v="5.4278547978403768"/>
    <n v="165"/>
    <s v="Tasa por 100.000 habitantes"/>
  </r>
  <r>
    <n v="1"/>
    <s v="Dato Nacional"/>
    <x v="7"/>
    <s v="Tasa de suicidios en niños y niñas de 6 a 11 años"/>
    <s v="INMLyCF"/>
    <s v="Derechos a la protección"/>
    <s v="Infancia"/>
    <n v="2021"/>
    <n v="0.46340852557941337"/>
    <n v="0.46340852557941337"/>
    <n v="166"/>
    <s v="Tasa por 100.000 habitantes"/>
  </r>
  <r>
    <n v="81"/>
    <s v="Arauca"/>
    <x v="8"/>
    <s v="Tasa de violencia intrafamiliar en niños y niñas de 0 a 5 años"/>
    <s v="INMLyCF"/>
    <s v="Derecho a la integridad personal"/>
    <s v="Primera Infancia"/>
    <n v="2021"/>
    <n v="70.040918641943449"/>
    <n v="70.040918641943449"/>
    <n v="167"/>
    <s v="Tasa por 100.000 habitantes"/>
  </r>
  <r>
    <n v="1"/>
    <s v="Dato Nacional"/>
    <x v="7"/>
    <s v="Tasa de violencia intrafamiliar en niños y niñas de 0 a 5 años"/>
    <s v="INMLyCF"/>
    <s v="Derecho a la integridad personal"/>
    <s v="Primera Infancia"/>
    <n v="2021"/>
    <n v="20.80382060787025"/>
    <n v="20.80382060787025"/>
    <n v="167"/>
    <s v="Tasa por 100.000 habitantes"/>
  </r>
  <r>
    <n v="81"/>
    <s v="Arauca"/>
    <x v="8"/>
    <s v="Tasa de violencia intrafamiliar en niños y niñas de 6 a 11 años"/>
    <s v="INMLyCF"/>
    <s v="Derechos a la protección"/>
    <s v="Infancia"/>
    <n v="2021"/>
    <n v="116.9029705344564"/>
    <n v="116.9029705344564"/>
    <n v="168"/>
    <s v="Tasa por 100.000 habitantes"/>
  </r>
  <r>
    <n v="1"/>
    <s v="Dato Nacional"/>
    <x v="7"/>
    <s v="Tasa de violencia intrafamiliar en niños y niñas de 6 a 11 años"/>
    <s v="INMLyCF"/>
    <s v="Derechos a la protección"/>
    <s v="Infancia"/>
    <n v="2021"/>
    <n v="33.239029698377919"/>
    <n v="33.239029698377919"/>
    <n v="168"/>
    <s v="Tasa por 100.000 habitantes"/>
  </r>
  <r>
    <n v="81"/>
    <s v="Arauca"/>
    <x v="8"/>
    <s v="Tasa de violencia intrafamiliar en adolescentes (12 a 17 años)"/>
    <s v="INMLyCF"/>
    <s v="Derechos a la protección"/>
    <s v="Adolescencia"/>
    <n v="2021"/>
    <n v="108.21412870717933"/>
    <n v="108.21412870717933"/>
    <n v="169"/>
    <s v="Tasa por 100.000 habitantes"/>
  </r>
  <r>
    <n v="1"/>
    <s v="Dato Nacional"/>
    <x v="7"/>
    <s v="Tasa de violencia intrafamiliar en adolescentes (12 a 17 años)"/>
    <s v="INMLyCF"/>
    <s v="Derechos a la protección"/>
    <s v="Adolescencia"/>
    <n v="2021"/>
    <n v="67.392410906010483"/>
    <n v="67.392410906010483"/>
    <n v="169"/>
    <s v="Tasa por 100.000 habitantes"/>
  </r>
  <r>
    <n v="81001"/>
    <s v="Arauc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175"/>
    <n v="3175"/>
    <n v="48"/>
    <s v="Número"/>
  </r>
  <r>
    <n v="81065"/>
    <s v="Arauc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451"/>
    <n v="1451"/>
    <n v="48"/>
    <s v="Número"/>
  </r>
  <r>
    <n v="81220"/>
    <s v="Arauc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25"/>
    <n v="225"/>
    <n v="48"/>
    <s v="Número"/>
  </r>
  <r>
    <n v="81300"/>
    <s v="Arauc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001"/>
    <n v="1001"/>
    <n v="48"/>
    <s v="Número"/>
  </r>
  <r>
    <n v="81591"/>
    <s v="Arauca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28"/>
    <n v="228"/>
    <n v="48"/>
    <s v="Número"/>
  </r>
  <r>
    <n v="81736"/>
    <s v="Arauc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095"/>
    <n v="2095"/>
    <n v="48"/>
    <s v="Número"/>
  </r>
  <r>
    <n v="81794"/>
    <s v="Arauca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891"/>
    <n v="2891"/>
    <n v="48"/>
    <s v="Número"/>
  </r>
  <r>
    <n v="81001"/>
    <s v="Arauc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321"/>
    <n v="3321"/>
    <n v="48"/>
    <s v="Número"/>
  </r>
  <r>
    <n v="81065"/>
    <s v="Arauc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498"/>
    <n v="1498"/>
    <n v="48"/>
    <s v="Número"/>
  </r>
  <r>
    <n v="81220"/>
    <s v="Arauc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59"/>
    <n v="259"/>
    <n v="48"/>
    <s v="Número"/>
  </r>
  <r>
    <n v="81300"/>
    <s v="Arauc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004"/>
    <n v="1004"/>
    <n v="48"/>
    <s v="Número"/>
  </r>
  <r>
    <n v="81591"/>
    <s v="Arauca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35"/>
    <n v="235"/>
    <n v="48"/>
    <s v="Número"/>
  </r>
  <r>
    <n v="81736"/>
    <s v="Arauc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381"/>
    <n v="2381"/>
    <n v="48"/>
    <s v="Número"/>
  </r>
  <r>
    <n v="81794"/>
    <s v="Arauca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953"/>
    <n v="2953"/>
    <n v="48"/>
    <s v="Número"/>
  </r>
  <r>
    <n v="81001"/>
    <s v="Arauc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229"/>
    <n v="3229"/>
    <n v="48"/>
    <s v="Número"/>
  </r>
  <r>
    <n v="81065"/>
    <s v="Arauc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853"/>
    <n v="1853"/>
    <n v="48"/>
    <s v="Número"/>
  </r>
  <r>
    <n v="81220"/>
    <s v="Arauc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78"/>
    <n v="278"/>
    <n v="48"/>
    <s v="Número"/>
  </r>
  <r>
    <n v="81300"/>
    <s v="Arauc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105"/>
    <n v="1105"/>
    <n v="48"/>
    <s v="Número"/>
  </r>
  <r>
    <n v="81591"/>
    <s v="Arauca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32"/>
    <n v="232"/>
    <n v="48"/>
    <s v="Número"/>
  </r>
  <r>
    <n v="81736"/>
    <s v="Arauc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607"/>
    <n v="2607"/>
    <n v="48"/>
    <s v="Número"/>
  </r>
  <r>
    <n v="81794"/>
    <s v="Arauca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463"/>
    <n v="3463"/>
    <n v="48"/>
    <s v="Número"/>
  </r>
  <r>
    <n v="81001"/>
    <s v="Arauc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362"/>
    <n v="4362"/>
    <n v="48"/>
    <s v="Número"/>
  </r>
  <r>
    <n v="81065"/>
    <s v="Arauc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507"/>
    <n v="2507"/>
    <n v="48"/>
    <s v="Número"/>
  </r>
  <r>
    <n v="81220"/>
    <s v="Arauc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27"/>
    <n v="327"/>
    <n v="48"/>
    <s v="Número"/>
  </r>
  <r>
    <n v="81300"/>
    <s v="Arauc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503"/>
    <n v="1503"/>
    <n v="48"/>
    <s v="Número"/>
  </r>
  <r>
    <n v="81591"/>
    <s v="Arauca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54"/>
    <n v="254"/>
    <n v="48"/>
    <s v="Número"/>
  </r>
  <r>
    <n v="81736"/>
    <s v="Arauc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415"/>
    <n v="3415"/>
    <n v="48"/>
    <s v="Número"/>
  </r>
  <r>
    <n v="81794"/>
    <s v="Arauca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192"/>
    <n v="4192"/>
    <n v="48"/>
    <s v="Número"/>
  </r>
  <r>
    <n v="81001"/>
    <s v="Arauc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5109"/>
    <n v="5109"/>
    <n v="48"/>
    <s v="Número"/>
  </r>
  <r>
    <n v="81065"/>
    <s v="Arauc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589"/>
    <n v="2589"/>
    <n v="48"/>
    <s v="Número"/>
  </r>
  <r>
    <n v="81220"/>
    <s v="Arauc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76"/>
    <n v="376"/>
    <n v="48"/>
    <s v="Número"/>
  </r>
  <r>
    <n v="81300"/>
    <s v="Arauc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513"/>
    <n v="1513"/>
    <n v="48"/>
    <s v="Número"/>
  </r>
  <r>
    <n v="81591"/>
    <s v="Arauca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80"/>
    <n v="180"/>
    <n v="48"/>
    <s v="Número"/>
  </r>
  <r>
    <n v="81736"/>
    <s v="Arauc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809"/>
    <n v="3809"/>
    <n v="48"/>
    <s v="Número"/>
  </r>
  <r>
    <n v="81794"/>
    <s v="Arauca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142"/>
    <n v="4142"/>
    <n v="48"/>
    <s v="Número"/>
  </r>
  <r>
    <n v="81001"/>
    <s v="Arauc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7822500824810299"/>
    <n v="0.97822500824810299"/>
    <n v="161"/>
    <s v="Porcentaje"/>
  </r>
  <r>
    <n v="81065"/>
    <s v="Arauc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855699855699853"/>
    <n v="0.99855699855699853"/>
    <n v="161"/>
    <s v="Porcentaje"/>
  </r>
  <r>
    <n v="81220"/>
    <s v="Arauc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3427230046948362"/>
    <n v="0.93427230046948362"/>
    <n v="161"/>
    <s v="Porcentaje"/>
  </r>
  <r>
    <n v="81300"/>
    <s v="Arauc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81591"/>
    <s v="Arauca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578199052132698"/>
    <n v="0.98578199052132698"/>
    <n v="161"/>
    <s v="Porcentaje"/>
  </r>
  <r>
    <n v="81736"/>
    <s v="Arauc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899699097291872"/>
    <n v="0.99899699097291872"/>
    <n v="161"/>
    <s v="Porcentaje"/>
  </r>
  <r>
    <n v="81794"/>
    <s v="Arauca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06575637800934"/>
    <n v="0.9906575637800934"/>
    <n v="161"/>
    <s v="Porcentaje"/>
  </r>
  <r>
    <n v="81001"/>
    <s v="Arauc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102523155541361"/>
    <n v="0.9102523155541361"/>
    <n v="161"/>
    <s v="Porcentaje"/>
  </r>
  <r>
    <n v="81065"/>
    <s v="Arauc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015961138098539"/>
    <n v="0.97015961138098539"/>
    <n v="161"/>
    <s v="Porcentaje"/>
  </r>
  <r>
    <n v="81220"/>
    <s v="Arauc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2796610169491522"/>
    <n v="0.92796610169491522"/>
    <n v="161"/>
    <s v="Porcentaje"/>
  </r>
  <r>
    <n v="81300"/>
    <s v="Arauc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7741935483871"/>
    <n v="0.967741935483871"/>
    <n v="161"/>
    <s v="Porcentaje"/>
  </r>
  <r>
    <n v="81591"/>
    <s v="Arauca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9252336448598135"/>
    <n v="0.89252336448598135"/>
    <n v="161"/>
    <s v="Porcentaje"/>
  </r>
  <r>
    <n v="81736"/>
    <s v="Arauc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506550218340614"/>
    <n v="0.96506550218340614"/>
    <n v="161"/>
    <s v="Porcentaje"/>
  </r>
  <r>
    <n v="81794"/>
    <s v="Arauca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1280276816609"/>
    <n v="0.971280276816609"/>
    <n v="161"/>
    <s v="Porcentaje"/>
  </r>
  <r>
    <n v="81001"/>
    <s v="Arauc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6307837582625113"/>
    <n v="0.86307837582625113"/>
    <n v="161"/>
    <s v="Porcentaje"/>
  </r>
  <r>
    <n v="81065"/>
    <s v="Arauc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1820151679306605"/>
    <n v="0.91820151679306605"/>
    <n v="161"/>
    <s v="Porcentaje"/>
  </r>
  <r>
    <n v="81220"/>
    <s v="Arauc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6190476190476186"/>
    <n v="0.76190476190476186"/>
    <n v="161"/>
    <s v="Porcentaje"/>
  </r>
  <r>
    <n v="81300"/>
    <s v="Arauc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2377495462794923"/>
    <n v="0.92377495462794923"/>
    <n v="161"/>
    <s v="Porcentaje"/>
  </r>
  <r>
    <n v="81591"/>
    <s v="Arauca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3913043478260874"/>
    <n v="0.83913043478260874"/>
    <n v="161"/>
    <s v="Porcentaje"/>
  </r>
  <r>
    <n v="81736"/>
    <s v="Arauc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8463027487417734"/>
    <n v="0.88463027487417734"/>
    <n v="161"/>
    <s v="Porcentaje"/>
  </r>
  <r>
    <n v="81794"/>
    <s v="Arauca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8781770376862401"/>
    <n v="0.88781770376862401"/>
    <n v="161"/>
    <s v="Porcentaje"/>
  </r>
  <r>
    <n v="81001"/>
    <s v="Arauc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1704381319210395"/>
    <n v="0.81704381319210395"/>
    <n v="161"/>
    <s v="Porcentaje"/>
  </r>
  <r>
    <n v="81065"/>
    <s v="Arauc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77182044887780543"/>
    <n v="0.77182044887780543"/>
    <n v="161"/>
    <s v="Porcentaje"/>
  </r>
  <r>
    <n v="81220"/>
    <s v="Arauc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9966555183946484"/>
    <n v="0.89966555183946484"/>
    <n v="161"/>
    <s v="Porcentaje"/>
  </r>
  <r>
    <n v="81300"/>
    <s v="Arauc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77770034843205571"/>
    <n v="0.77770034843205571"/>
    <n v="161"/>
    <s v="Porcentaje"/>
  </r>
  <r>
    <n v="81591"/>
    <s v="Arauca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7211155378486058"/>
    <n v="0.97211155378486058"/>
    <n v="161"/>
    <s v="Porcentaje"/>
  </r>
  <r>
    <n v="81736"/>
    <s v="Arauc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2947624847746648"/>
    <n v="0.82947624847746648"/>
    <n v="161"/>
    <s v="Porcentaje"/>
  </r>
  <r>
    <n v="81794"/>
    <s v="Arauca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1406787998032459"/>
    <n v="0.81406787998032459"/>
    <n v="161"/>
    <s v="Porcentaje"/>
  </r>
  <r>
    <n v="81001"/>
    <s v="Arauc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82412371134020623"/>
    <n v="0.82412371134020623"/>
    <n v="161"/>
    <s v="Porcentaje"/>
  </r>
  <r>
    <n v="81065"/>
    <s v="Arauc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87328490718321228"/>
    <n v="0.87328490718321228"/>
    <n v="161"/>
    <s v="Porcentaje"/>
  </r>
  <r>
    <n v="81220"/>
    <s v="Arauc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84883720930232553"/>
    <n v="0.84883720930232553"/>
    <n v="161"/>
    <s v="Porcentaje"/>
  </r>
  <r>
    <n v="81300"/>
    <s v="Arauc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34412385643913"/>
    <n v="0.9134412385643913"/>
    <n v="161"/>
    <s v="Porcentaje"/>
  </r>
  <r>
    <n v="81591"/>
    <s v="Arauca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8545454545454545"/>
    <n v="0.8545454545454545"/>
    <n v="161"/>
    <s v="Porcentaje"/>
  </r>
  <r>
    <n v="81736"/>
    <s v="Arauc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89977912755383771"/>
    <n v="0.89977912755383771"/>
    <n v="161"/>
    <s v="Porcentaje"/>
  </r>
  <r>
    <n v="81794"/>
    <s v="Arauca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88098220997243804"/>
    <n v="0.88098220997243804"/>
    <n v="161"/>
    <s v="Porcentaje"/>
  </r>
  <r>
    <n v="81001"/>
    <s v="Arauca"/>
    <x v="0"/>
    <s v="Cobertura escolar bruta en transicion"/>
    <s v="MEN"/>
    <s v="Derecho _x000a_a la educación"/>
    <s v="Primera Infancia"/>
    <n v="2018"/>
    <n v="1.0312296681847755"/>
    <n v="1.0312296681847755"/>
    <n v="15"/>
    <s v="Porcentaje"/>
  </r>
  <r>
    <n v="81065"/>
    <s v="Arauca"/>
    <x v="1"/>
    <s v="Cobertura escolar bruta en transicion"/>
    <s v="MEN"/>
    <s v="Derecho _x000a_a la educación"/>
    <s v="Primera Infancia"/>
    <n v="2018"/>
    <n v="0.74526515151515149"/>
    <n v="0.74526515151515149"/>
    <n v="15"/>
    <s v="Porcentaje"/>
  </r>
  <r>
    <n v="81220"/>
    <s v="Arauca"/>
    <x v="2"/>
    <s v="Cobertura escolar bruta en transicion"/>
    <s v="MEN"/>
    <s v="Derecho _x000a_a la educación"/>
    <s v="Primera Infancia"/>
    <n v="2018"/>
    <n v="0.89473684210526316"/>
    <n v="0.89473684210526316"/>
    <n v="15"/>
    <s v="Porcentaje"/>
  </r>
  <r>
    <n v="81300"/>
    <s v="Arauca"/>
    <x v="3"/>
    <s v="Cobertura escolar bruta en transicion"/>
    <s v="MEN"/>
    <s v="Derecho _x000a_a la educación"/>
    <s v="Primera Infancia"/>
    <n v="2018"/>
    <n v="1.1256038647342994"/>
    <n v="1.1256038647342994"/>
    <n v="15"/>
    <s v="Porcentaje"/>
  </r>
  <r>
    <n v="81591"/>
    <s v="Arauca"/>
    <x v="4"/>
    <s v="Cobertura escolar bruta en transicion"/>
    <s v="MEN"/>
    <s v="Derecho _x000a_a la educación"/>
    <s v="Primera Infancia"/>
    <n v="2018"/>
    <n v="0.97590361445783136"/>
    <n v="0.97590361445783136"/>
    <n v="15"/>
    <s v="Porcentaje"/>
  </r>
  <r>
    <n v="81736"/>
    <s v="Arauca"/>
    <x v="5"/>
    <s v="Cobertura escolar bruta en transicion"/>
    <s v="MEN"/>
    <s v="Derecho _x000a_a la educación"/>
    <s v="Primera Infancia"/>
    <n v="2018"/>
    <n v="1.1382488479262673"/>
    <n v="1.1382488479262673"/>
    <n v="15"/>
    <s v="Porcentaje"/>
  </r>
  <r>
    <n v="81794"/>
    <s v="Arauca"/>
    <x v="6"/>
    <s v="Cobertura escolar bruta en transicion"/>
    <s v="MEN"/>
    <s v="Derecho _x000a_a la educación"/>
    <s v="Primera Infancia"/>
    <n v="2018"/>
    <n v="1.2263329706202395"/>
    <n v="1.2263329706202395"/>
    <n v="15"/>
    <s v="Porcentaje"/>
  </r>
  <r>
    <n v="81001"/>
    <s v="Arauca"/>
    <x v="0"/>
    <s v="Cobertura escolar bruta en transicion"/>
    <s v="MEN"/>
    <s v="Derecho _x000a_a la educación"/>
    <s v="Primera Infancia"/>
    <n v="2019"/>
    <n v="1.0133414190418435"/>
    <n v="1.0133414190418435"/>
    <n v="15"/>
    <s v="Porcentaje"/>
  </r>
  <r>
    <n v="81065"/>
    <s v="Arauca"/>
    <x v="1"/>
    <s v="Cobertura escolar bruta en transicion"/>
    <s v="MEN"/>
    <s v="Derecho _x000a_a la educación"/>
    <s v="Primera Infancia"/>
    <n v="2019"/>
    <n v="0.77640845070422537"/>
    <n v="0.77640845070422537"/>
    <n v="15"/>
    <s v="Porcentaje"/>
  </r>
  <r>
    <n v="81220"/>
    <s v="Arauca"/>
    <x v="2"/>
    <s v="Cobertura escolar bruta en transicion"/>
    <s v="MEN"/>
    <s v="Derecho _x000a_a la educación"/>
    <s v="Primera Infancia"/>
    <n v="2019"/>
    <n v="0.66233766233766234"/>
    <n v="0.66233766233766234"/>
    <n v="15"/>
    <s v="Porcentaje"/>
  </r>
  <r>
    <n v="81300"/>
    <s v="Arauca"/>
    <x v="3"/>
    <s v="Cobertura escolar bruta en transicion"/>
    <s v="MEN"/>
    <s v="Derecho _x000a_a la educación"/>
    <s v="Primera Infancia"/>
    <n v="2019"/>
    <n v="1.1194379391100702"/>
    <n v="1.1194379391100702"/>
    <n v="15"/>
    <s v="Porcentaje"/>
  </r>
  <r>
    <n v="81591"/>
    <s v="Arauca"/>
    <x v="4"/>
    <s v="Cobertura escolar bruta en transicion"/>
    <s v="MEN"/>
    <s v="Derecho _x000a_a la educación"/>
    <s v="Primera Infancia"/>
    <n v="2019"/>
    <n v="0.85555555555555551"/>
    <n v="0.85555555555555551"/>
    <n v="15"/>
    <s v="Porcentaje"/>
  </r>
  <r>
    <n v="81736"/>
    <s v="Arauca"/>
    <x v="5"/>
    <s v="Cobertura escolar bruta en transicion"/>
    <s v="MEN"/>
    <s v="Derecho _x000a_a la educación"/>
    <s v="Primera Infancia"/>
    <n v="2019"/>
    <n v="1.0291595197255574"/>
    <n v="1.0291595197255574"/>
    <n v="15"/>
    <s v="Porcentaje"/>
  </r>
  <r>
    <n v="81794"/>
    <s v="Arauca"/>
    <x v="6"/>
    <s v="Cobertura escolar bruta en transicion"/>
    <s v="MEN"/>
    <s v="Derecho _x000a_a la educación"/>
    <s v="Primera Infancia"/>
    <n v="2019"/>
    <n v="1.1558044806517311"/>
    <n v="1.1558044806517311"/>
    <n v="15"/>
    <s v="Porcentaje"/>
  </r>
  <r>
    <n v="81001"/>
    <s v="Arauca"/>
    <x v="0"/>
    <s v="Cobertura escolar bruta en transicion"/>
    <s v="MEN"/>
    <s v="Derecho _x000a_a la educación"/>
    <s v="Primera Infancia"/>
    <n v="2020"/>
    <n v="0.98909299655568317"/>
    <n v="0.98909299655568317"/>
    <n v="15"/>
    <s v="Porcentaje"/>
  </r>
  <r>
    <n v="81065"/>
    <s v="Arauca"/>
    <x v="1"/>
    <s v="Cobertura escolar bruta en transicion"/>
    <s v="MEN"/>
    <s v="Derecho _x000a_a la educación"/>
    <s v="Primera Infancia"/>
    <n v="2020"/>
    <n v="0.70524562864279772"/>
    <n v="0.70524562864279772"/>
    <n v="15"/>
    <s v="Porcentaje"/>
  </r>
  <r>
    <n v="81220"/>
    <s v="Arauca"/>
    <x v="2"/>
    <s v="Cobertura escolar bruta en transicion"/>
    <s v="MEN"/>
    <s v="Derecho _x000a_a la educación"/>
    <s v="Primera Infancia"/>
    <n v="2020"/>
    <n v="1.0493827160493827"/>
    <n v="1.0493827160493827"/>
    <n v="15"/>
    <s v="Porcentaje"/>
  </r>
  <r>
    <n v="81300"/>
    <s v="Arauca"/>
    <x v="3"/>
    <s v="Cobertura escolar bruta en transicion"/>
    <s v="MEN"/>
    <s v="Derecho _x000a_a la educación"/>
    <s v="Primera Infancia"/>
    <n v="2020"/>
    <n v="1.219954648526077"/>
    <n v="1.219954648526077"/>
    <n v="15"/>
    <s v="Porcentaje"/>
  </r>
  <r>
    <n v="81591"/>
    <s v="Arauca"/>
    <x v="4"/>
    <s v="Cobertura escolar bruta en transicion"/>
    <s v="MEN"/>
    <s v="Derecho _x000a_a la educación"/>
    <s v="Primera Infancia"/>
    <n v="2020"/>
    <n v="0.73684210526315785"/>
    <n v="0.73684210526315785"/>
    <n v="15"/>
    <s v="Porcentaje"/>
  </r>
  <r>
    <n v="81736"/>
    <s v="Arauca"/>
    <x v="5"/>
    <s v="Cobertura escolar bruta en transicion"/>
    <s v="MEN"/>
    <s v="Derecho _x000a_a la educación"/>
    <s v="Primera Infancia"/>
    <n v="2020"/>
    <n v="0.90864995957962813"/>
    <n v="0.90864995957962813"/>
    <n v="15"/>
    <s v="Porcentaje"/>
  </r>
  <r>
    <n v="81794"/>
    <s v="Arauca"/>
    <x v="6"/>
    <s v="Cobertura escolar bruta en transicion"/>
    <s v="MEN"/>
    <s v="Derecho _x000a_a la educación"/>
    <s v="Primera Infancia"/>
    <n v="2020"/>
    <n v="1.1661835748792271"/>
    <n v="1.1661835748792271"/>
    <n v="15"/>
    <s v="Porcentaje"/>
  </r>
  <r>
    <n v="81001"/>
    <s v="Arauca"/>
    <x v="0"/>
    <s v="Cobertura escolar bruta en transicion"/>
    <s v="MEN"/>
    <s v="Derecho _x000a_a la educación"/>
    <s v="Primera Infancia"/>
    <n v="2021"/>
    <n v="1.0078212290502793"/>
    <n v="1.0078212290502793"/>
    <n v="15"/>
    <s v="Porcentaje"/>
  </r>
  <r>
    <n v="81065"/>
    <s v="Arauca"/>
    <x v="1"/>
    <s v="Cobertura escolar bruta en transicion"/>
    <s v="MEN"/>
    <s v="Derecho _x000a_a la educación"/>
    <s v="Primera Infancia"/>
    <n v="2021"/>
    <n v="0.76194331983805663"/>
    <n v="0.76194331983805663"/>
    <n v="15"/>
    <s v="Porcentaje"/>
  </r>
  <r>
    <n v="81220"/>
    <s v="Arauca"/>
    <x v="2"/>
    <s v="Cobertura escolar bruta en transicion"/>
    <s v="MEN"/>
    <s v="Derecho _x000a_a la educación"/>
    <s v="Primera Infancia"/>
    <n v="2021"/>
    <n v="0.86746987951807231"/>
    <n v="0.86746987951807231"/>
    <n v="15"/>
    <s v="Porcentaje"/>
  </r>
  <r>
    <n v="81300"/>
    <s v="Arauca"/>
    <x v="3"/>
    <s v="Cobertura escolar bruta en transicion"/>
    <s v="MEN"/>
    <s v="Derecho _x000a_a la educación"/>
    <s v="Primera Infancia"/>
    <n v="2021"/>
    <n v="1.0837004405286343"/>
    <n v="1.0837004405286343"/>
    <n v="15"/>
    <s v="Porcentaje"/>
  </r>
  <r>
    <n v="81591"/>
    <s v="Arauca"/>
    <x v="4"/>
    <s v="Cobertura escolar bruta en transicion"/>
    <s v="MEN"/>
    <s v="Derecho _x000a_a la educación"/>
    <s v="Primera Infancia"/>
    <n v="2021"/>
    <n v="0.62244897959183676"/>
    <n v="0.62244897959183676"/>
    <n v="15"/>
    <s v="Porcentaje"/>
  </r>
  <r>
    <n v="81736"/>
    <s v="Arauca"/>
    <x v="5"/>
    <s v="Cobertura escolar bruta en transicion"/>
    <s v="MEN"/>
    <s v="Derecho _x000a_a la educación"/>
    <s v="Primera Infancia"/>
    <n v="2021"/>
    <n v="0.92507886435331232"/>
    <n v="0.92507886435331232"/>
    <n v="15"/>
    <s v="Porcentaje"/>
  </r>
  <r>
    <n v="81794"/>
    <s v="Arauca"/>
    <x v="6"/>
    <s v="Cobertura escolar bruta en transicion"/>
    <s v="MEN"/>
    <s v="Derecho _x000a_a la educación"/>
    <s v="Primera Infancia"/>
    <n v="2021"/>
    <n v="1.2340225563909775"/>
    <n v="1.2340225563909775"/>
    <n v="15"/>
    <s v="Porcentaje"/>
  </r>
  <r>
    <n v="81"/>
    <s v="Arauca"/>
    <x v="8"/>
    <s v="Cobertura escolar bruta en transicion"/>
    <s v="MEN"/>
    <s v="Derecho _x000a_a la educación"/>
    <s v="Primera Infancia"/>
    <n v="2018"/>
    <n v="1.0346228239845261"/>
    <n v="1.0346228239845261"/>
    <n v="15"/>
    <s v="Porcentaje"/>
  </r>
  <r>
    <n v="1"/>
    <s v="Dato Nacional"/>
    <x v="7"/>
    <s v="Cobertura escolar bruta en transicion"/>
    <s v="MEN"/>
    <s v="Derecho _x000a_a la educación"/>
    <s v="Primera Infancia"/>
    <n v="2018"/>
    <n v="0.95528570231661847"/>
    <n v="0.95528570231661847"/>
    <n v="15"/>
    <s v="Porcentaje"/>
  </r>
  <r>
    <n v="81"/>
    <s v="Arauca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1066"/>
    <n v="11066"/>
    <n v="48"/>
    <s v="Número"/>
  </r>
  <r>
    <n v="1"/>
    <s v="Dato Nacional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374423"/>
    <n v="1374423"/>
    <n v="48"/>
    <s v="Número"/>
  </r>
  <r>
    <n v="81"/>
    <s v="Arauca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932754061201356"/>
    <n v="0.98932754061201356"/>
    <n v="161"/>
    <s v="Porcentaje"/>
  </r>
  <r>
    <n v="1"/>
    <s v="Dato Nacional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2309435614894486"/>
    <n v="0.92309435614894486"/>
    <n v="161"/>
    <s v="Porcentaje"/>
  </r>
  <r>
    <n v="81"/>
    <s v="Arauca"/>
    <x v="8"/>
    <s v="Cobertura escolar bruta en transicion"/>
    <s v="MEN"/>
    <s v="Derecho _x000a_a la educación"/>
    <s v="Primera Infancia"/>
    <n v="2019"/>
    <n v="0.9940293106567758"/>
    <n v="0.9940293106567758"/>
    <n v="15"/>
    <s v="Porcentaje"/>
  </r>
  <r>
    <n v="1"/>
    <s v="Dato Nacional"/>
    <x v="7"/>
    <s v="Cobertura escolar bruta en transicion"/>
    <s v="MEN"/>
    <s v="Derecho _x000a_a la educación"/>
    <s v="Primera Infancia"/>
    <n v="2019"/>
    <n v="0.9392237107962369"/>
    <n v="0.9392237107962369"/>
    <n v="15"/>
    <s v="Porcentaje"/>
  </r>
  <r>
    <n v="81"/>
    <s v="Arauca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1651"/>
    <n v="11651"/>
    <n v="48"/>
    <s v="Número"/>
  </r>
  <r>
    <n v="1"/>
    <s v="Dato Nacional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494936"/>
    <n v="1494936"/>
    <n v="48"/>
    <s v="Número"/>
  </r>
  <r>
    <n v="81"/>
    <s v="Arauca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5001343724805165"/>
    <n v="0.95001343724805165"/>
    <n v="161"/>
    <s v="Porcentaje"/>
  </r>
  <r>
    <n v="1"/>
    <s v="Dato Nacional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916666376503769"/>
    <n v="0.8916666376503769"/>
    <n v="161"/>
    <s v="Porcentaje"/>
  </r>
  <r>
    <n v="81"/>
    <s v="Arauca"/>
    <x v="8"/>
    <s v="Cobertura escolar bruta en transicion"/>
    <s v="MEN"/>
    <s v="Derecho _x000a_a la educación"/>
    <s v="Primera Infancia"/>
    <n v="2020"/>
    <n v="0.95919067215363507"/>
    <n v="0.95919067215363507"/>
    <n v="15"/>
    <s v="Porcentaje"/>
  </r>
  <r>
    <n v="1"/>
    <s v="Dato Nacional"/>
    <x v="7"/>
    <s v="Cobertura escolar bruta en transicion"/>
    <s v="MEN"/>
    <s v="Derecho _x000a_a la educación"/>
    <s v="Primera Infancia"/>
    <n v="2020"/>
    <n v="0.92247157781972022"/>
    <n v="0.92247157781972022"/>
    <n v="15"/>
    <s v="Porcentaje"/>
  </r>
  <r>
    <n v="81"/>
    <s v="Arauca"/>
    <x v="8"/>
    <s v="Cobertura escolar bruta en transicion"/>
    <s v="MEN"/>
    <s v="Derecho _x000a_a la educación"/>
    <s v="Primera Infancia"/>
    <n v="2021"/>
    <n v="0.97730307076101464"/>
    <n v="0.97730307076101464"/>
    <n v="15"/>
    <s v="Porcentaje"/>
  </r>
  <r>
    <n v="1"/>
    <s v="Dato Nacional"/>
    <x v="7"/>
    <s v="Cobertura escolar bruta en transicion"/>
    <s v="MEN"/>
    <s v="Derecho _x000a_a la educación"/>
    <s v="Primera Infancia"/>
    <n v="2021"/>
    <n v="0.87017197542956037"/>
    <n v="0.87017197542956037"/>
    <n v="15"/>
    <s v="Porcentaje"/>
  </r>
  <r>
    <n v="81001"/>
    <s v="Arauca"/>
    <x v="0"/>
    <s v="Cobertura escolar bruta en transicion"/>
    <s v="MEN"/>
    <s v="Derecho _x000a_a la educación"/>
    <s v="Primera Infancia"/>
    <s v="2022 - NOV_PRELIMINAR"/>
    <n v="1.0396694214876032"/>
    <n v="1.0396694214876032"/>
    <n v="15"/>
    <s v="Porcentaje"/>
  </r>
  <r>
    <n v="81065"/>
    <s v="Arauca"/>
    <x v="1"/>
    <s v="Cobertura escolar bruta en transicion"/>
    <s v="MEN"/>
    <s v="Derecho _x000a_a la educación"/>
    <s v="Primera Infancia"/>
    <s v="2022 - NOV_PRELIMINAR"/>
    <n v="0.80111821086261981"/>
    <n v="0.80111821086261981"/>
    <n v="15"/>
    <s v="Porcentaje"/>
  </r>
  <r>
    <n v="81220"/>
    <s v="Arauca"/>
    <x v="2"/>
    <s v="Cobertura escolar bruta en transicion"/>
    <s v="MEN"/>
    <s v="Derecho _x000a_a la educación"/>
    <s v="Primera Infancia"/>
    <s v="2022 - NOV_PRELIMINAR"/>
    <n v="1.1084337349397591"/>
    <n v="1.1084337349397591"/>
    <n v="15"/>
    <s v="Porcentaje"/>
  </r>
  <r>
    <n v="81300"/>
    <s v="Arauca"/>
    <x v="3"/>
    <s v="Cobertura escolar bruta en transicion"/>
    <s v="MEN"/>
    <s v="Derecho _x000a_a la educación"/>
    <s v="Primera Infancia"/>
    <s v="2022 - NOV_PRELIMINAR"/>
    <n v="1.0478260869565217"/>
    <n v="1.0478260869565217"/>
    <n v="15"/>
    <s v="Porcentaje"/>
  </r>
  <r>
    <n v="81591"/>
    <s v="Arauca"/>
    <x v="4"/>
    <s v="Cobertura escolar bruta en transicion"/>
    <s v="MEN"/>
    <s v="Derecho _x000a_a la educación"/>
    <s v="Primera Infancia"/>
    <s v="2022 - NOV_PRELIMINAR"/>
    <n v="0.92929292929292928"/>
    <n v="0.92929292929292928"/>
    <n v="15"/>
    <s v="Porcentaje"/>
  </r>
  <r>
    <n v="81736"/>
    <s v="Arauca"/>
    <x v="5"/>
    <s v="Cobertura escolar bruta en transicion"/>
    <s v="MEN"/>
    <s v="Derecho _x000a_a la educación"/>
    <s v="Primera Infancia"/>
    <s v="2022 - NOV_PRELIMINAR"/>
    <n v="0.92146189735614303"/>
    <n v="0.92146189735614303"/>
    <n v="15"/>
    <s v="Porcentaje"/>
  </r>
  <r>
    <n v="81794"/>
    <s v="Arauca"/>
    <x v="6"/>
    <s v="Cobertura escolar bruta en transicion"/>
    <s v="MEN"/>
    <s v="Derecho _x000a_a la educación"/>
    <s v="Primera Infancia"/>
    <s v="2022 - NOV_PRELIMINAR"/>
    <n v="1.3781278962001853"/>
    <n v="1.3781278962001853"/>
    <n v="15"/>
    <s v="Porcentaje"/>
  </r>
  <r>
    <n v="81"/>
    <s v="Arauca"/>
    <x v="8"/>
    <s v="Cobertura escolar bruta en transicion"/>
    <s v="MEN"/>
    <s v="Derecho _x000a_a la educación"/>
    <s v="Primera Infancia"/>
    <s v="2022 - NOV_PRELIMINAR"/>
    <n v="1.0253539677313137"/>
    <n v="1.0253539677313137"/>
    <n v="15"/>
    <s v="Porcentaje"/>
  </r>
  <r>
    <n v="1"/>
    <s v="Dato Nacional"/>
    <x v="7"/>
    <s v="Cobertura escolar bruta en transicion"/>
    <s v="MEN"/>
    <s v="Derecho _x000a_a la educación"/>
    <s v="Primera Infancia"/>
    <s v="2022 - NOV_PRELIMINAR"/>
    <n v="0.93469194396170963"/>
    <n v="0.93469194396170963"/>
    <n v="15"/>
    <s v="Porcentaje"/>
  </r>
  <r>
    <n v="81"/>
    <s v="Arauca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2767"/>
    <n v="12767"/>
    <n v="48"/>
    <s v="Número"/>
  </r>
  <r>
    <n v="1"/>
    <s v="Dato Nacional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596431"/>
    <n v="1596431"/>
    <n v="48"/>
    <s v="Número"/>
  </r>
  <r>
    <n v="81"/>
    <s v="Arauca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6560"/>
    <n v="16560"/>
    <n v="48"/>
    <s v="Número"/>
  </r>
  <r>
    <n v="1"/>
    <s v="Dato Nacional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786320"/>
    <n v="1786320"/>
    <n v="48"/>
    <s v="Número"/>
  </r>
  <r>
    <n v="81"/>
    <s v="Arauca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7718"/>
    <n v="17718"/>
    <n v="48"/>
    <s v="Número"/>
  </r>
  <r>
    <n v="1"/>
    <s v="Dato Nacional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859325"/>
    <n v="1859325"/>
    <n v="48"/>
    <s v="Número"/>
  </r>
  <r>
    <n v="81"/>
    <s v="Arauca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8491372486940001"/>
    <n v="0.88491372486940001"/>
    <n v="161"/>
    <s v="Porcentaje"/>
  </r>
  <r>
    <n v="1"/>
    <s v="Dato Nacional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46"/>
    <n v="0.746"/>
    <n v="161"/>
    <s v="Porcentaje"/>
  </r>
  <r>
    <n v="81"/>
    <s v="Arauca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124567474048443"/>
    <n v="0.8124567474048443"/>
    <n v="161"/>
    <s v="Porcentaje"/>
  </r>
  <r>
    <n v="1"/>
    <s v="Dato Nacional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5799999999999998"/>
    <n v="0.85799999999999998"/>
    <n v="161"/>
    <s v="Porcentaje"/>
  </r>
  <r>
    <n v="81"/>
    <s v="Arauca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86936162645960524"/>
    <n v="0.86936162645960524"/>
    <n v="161"/>
    <s v="Porcentaje"/>
  </r>
  <r>
    <n v="1"/>
    <s v="Dato Nacional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"/>
    <n v="0.91"/>
    <n v="161"/>
    <s v="Porcentaje"/>
  </r>
  <r>
    <n v="81001"/>
    <s v="Arauca"/>
    <x v="0"/>
    <s v="Tasa de repitencia en educación básica primaria"/>
    <s v="MEN"/>
    <s v="Derecho _x000a_a la educación"/>
    <s v="Infancia"/>
    <n v="2018"/>
    <n v="4.0745608794360143E-2"/>
    <n v="4.0745608794360143E-2"/>
    <n v="137"/>
    <s v="Porcentaje"/>
  </r>
  <r>
    <n v="81065"/>
    <s v="Arauca"/>
    <x v="1"/>
    <s v="Tasa de repitencia en educación básica primaria"/>
    <s v="MEN"/>
    <s v="Derecho _x000a_a la educación"/>
    <s v="Infancia"/>
    <n v="2018"/>
    <n v="5.4800339847068821E-2"/>
    <n v="5.4800339847068821E-2"/>
    <n v="137"/>
    <s v="Porcentaje"/>
  </r>
  <r>
    <n v="81220"/>
    <s v="Arauca"/>
    <x v="2"/>
    <s v="Tasa de repitencia en educación básica primaria"/>
    <s v="MEN"/>
    <s v="Derecho _x000a_a la educación"/>
    <s v="Infancia"/>
    <n v="2018"/>
    <n v="3.4146341463414637E-2"/>
    <n v="3.4146341463414637E-2"/>
    <n v="137"/>
    <s v="Porcentaje"/>
  </r>
  <r>
    <n v="81300"/>
    <s v="Arauca"/>
    <x v="3"/>
    <s v="Tasa de repitencia en educación básica primaria"/>
    <s v="MEN"/>
    <s v="Derecho _x000a_a la educación"/>
    <s v="Infancia"/>
    <n v="2018"/>
    <n v="3.9208074534161488E-2"/>
    <n v="3.9208074534161488E-2"/>
    <n v="137"/>
    <s v="Porcentaje"/>
  </r>
  <r>
    <n v="81591"/>
    <s v="Arauca"/>
    <x v="4"/>
    <s v="Tasa de repitencia en educación básica primaria"/>
    <s v="MEN"/>
    <s v="Derecho _x000a_a la educación"/>
    <s v="Infancia"/>
    <n v="2018"/>
    <n v="2.360515021459228E-2"/>
    <n v="2.360515021459228E-2"/>
    <n v="137"/>
    <s v="Porcentaje"/>
  </r>
  <r>
    <n v="81736"/>
    <s v="Arauca"/>
    <x v="5"/>
    <s v="Tasa de repitencia en educación básica primaria"/>
    <s v="MEN"/>
    <s v="Derecho _x000a_a la educación"/>
    <s v="Infancia"/>
    <n v="2018"/>
    <n v="2.738531309959881E-2"/>
    <n v="2.738531309959881E-2"/>
    <n v="137"/>
    <s v="Porcentaje"/>
  </r>
  <r>
    <n v="81794"/>
    <s v="Arauca"/>
    <x v="6"/>
    <s v="Tasa de repitencia en educación básica primaria"/>
    <s v="MEN"/>
    <s v="Derecho _x000a_a la educación"/>
    <s v="Infancia"/>
    <n v="2018"/>
    <n v="4.4596651445966522E-2"/>
    <n v="4.4596651445966522E-2"/>
    <n v="137"/>
    <s v="Porcentaje"/>
  </r>
  <r>
    <n v="81001"/>
    <s v="Arauca"/>
    <x v="0"/>
    <s v="Tasa de repitencia en educación básica primaria"/>
    <s v="MEN"/>
    <s v="Derecho _x000a_a la educación"/>
    <s v="Infancia"/>
    <n v="2019"/>
    <n v="3.1841359773371103E-2"/>
    <n v="3.1841359773371103E-2"/>
    <n v="137"/>
    <s v="Porcentaje"/>
  </r>
  <r>
    <n v="81065"/>
    <s v="Arauca"/>
    <x v="1"/>
    <s v="Tasa de repitencia en educación básica primaria"/>
    <s v="MEN"/>
    <s v="Derecho _x000a_a la educación"/>
    <s v="Infancia"/>
    <n v="2019"/>
    <n v="4.8598130841121502E-2"/>
    <n v="4.8598130841121502E-2"/>
    <n v="137"/>
    <s v="Porcentaje"/>
  </r>
  <r>
    <n v="81220"/>
    <s v="Arauca"/>
    <x v="2"/>
    <s v="Tasa de repitencia en educación básica primaria"/>
    <s v="MEN"/>
    <s v="Derecho _x000a_a la educación"/>
    <s v="Infancia"/>
    <n v="2019"/>
    <n v="3.03030303030303E-2"/>
    <n v="3.03030303030303E-2"/>
    <n v="137"/>
    <s v="Porcentaje"/>
  </r>
  <r>
    <n v="81300"/>
    <s v="Arauca"/>
    <x v="3"/>
    <s v="Tasa de repitencia en educación básica primaria"/>
    <s v="MEN"/>
    <s v="Derecho _x000a_a la educación"/>
    <s v="Infancia"/>
    <n v="2019"/>
    <n v="3.3166216737369837E-2"/>
    <n v="3.3166216737369837E-2"/>
    <n v="137"/>
    <s v="Porcentaje"/>
  </r>
  <r>
    <n v="81591"/>
    <s v="Arauca"/>
    <x v="4"/>
    <s v="Tasa de repitencia en educación básica primaria"/>
    <s v="MEN"/>
    <s v="Derecho _x000a_a la educación"/>
    <s v="Infancia"/>
    <n v="2019"/>
    <n v="2.5806451612903229E-2"/>
    <n v="2.5806451612903229E-2"/>
    <n v="137"/>
    <s v="Porcentaje"/>
  </r>
  <r>
    <n v="81736"/>
    <s v="Arauca"/>
    <x v="5"/>
    <s v="Tasa de repitencia en educación básica primaria"/>
    <s v="MEN"/>
    <s v="Derecho _x000a_a la educación"/>
    <s v="Infancia"/>
    <n v="2019"/>
    <n v="3.7314675995335667E-2"/>
    <n v="3.7314675995335667E-2"/>
    <n v="137"/>
    <s v="Porcentaje"/>
  </r>
  <r>
    <n v="81794"/>
    <s v="Arauca"/>
    <x v="6"/>
    <s v="Tasa de repitencia en educación básica primaria"/>
    <s v="MEN"/>
    <s v="Derecho _x000a_a la educación"/>
    <s v="Infancia"/>
    <n v="2019"/>
    <n v="3.8022813688212927E-2"/>
    <n v="3.8022813688212927E-2"/>
    <n v="137"/>
    <s v="Porcentaje"/>
  </r>
  <r>
    <n v="81001"/>
    <s v="Arauca"/>
    <x v="0"/>
    <s v="Tasa de repitencia en educación básica primaria"/>
    <s v="MEN"/>
    <s v="Derecho _x000a_a la educación"/>
    <s v="Infancia"/>
    <n v="2020"/>
    <n v="3.2178483320819483E-2"/>
    <n v="3.2178483320819483E-2"/>
    <n v="137"/>
    <s v="Porcentaje"/>
  </r>
  <r>
    <n v="81065"/>
    <s v="Arauca"/>
    <x v="1"/>
    <s v="Tasa de repitencia en educación básica primaria"/>
    <s v="MEN"/>
    <s v="Derecho _x000a_a la educación"/>
    <s v="Infancia"/>
    <n v="2020"/>
    <n v="5.1517002647118712E-2"/>
    <n v="5.1517002647118712E-2"/>
    <n v="137"/>
    <s v="Porcentaje"/>
  </r>
  <r>
    <n v="81220"/>
    <s v="Arauca"/>
    <x v="2"/>
    <s v="Tasa de repitencia en educación básica primaria"/>
    <s v="MEN"/>
    <s v="Derecho _x000a_a la educación"/>
    <s v="Infancia"/>
    <n v="2020"/>
    <n v="5.774278215223097E-2"/>
    <n v="5.774278215223097E-2"/>
    <n v="137"/>
    <s v="Porcentaje"/>
  </r>
  <r>
    <n v="81300"/>
    <s v="Arauca"/>
    <x v="3"/>
    <s v="Tasa de repitencia en educación básica primaria"/>
    <s v="MEN"/>
    <s v="Derecho _x000a_a la educación"/>
    <s v="Infancia"/>
    <n v="2020"/>
    <n v="3.1490296594653973E-2"/>
    <n v="3.1490296594653973E-2"/>
    <n v="137"/>
    <s v="Porcentaje"/>
  </r>
  <r>
    <n v="81591"/>
    <s v="Arauca"/>
    <x v="4"/>
    <s v="Tasa de repitencia en educación básica primaria"/>
    <s v="MEN"/>
    <s v="Derecho _x000a_a la educación"/>
    <s v="Infancia"/>
    <n v="2020"/>
    <n v="1.089324618736384E-2"/>
    <n v="1.089324618736384E-2"/>
    <n v="137"/>
    <s v="Porcentaje"/>
  </r>
  <r>
    <n v="81736"/>
    <s v="Arauca"/>
    <x v="5"/>
    <s v="Tasa de repitencia en educación básica primaria"/>
    <s v="MEN"/>
    <s v="Derecho _x000a_a la educación"/>
    <s v="Infancia"/>
    <n v="2020"/>
    <n v="2.4538839059062449E-2"/>
    <n v="2.4538839059062449E-2"/>
    <n v="137"/>
    <s v="Porcentaje"/>
  </r>
  <r>
    <n v="81794"/>
    <s v="Arauca"/>
    <x v="6"/>
    <s v="Tasa de repitencia en educación básica primaria"/>
    <s v="MEN"/>
    <s v="Derecho _x000a_a la educación"/>
    <s v="Infancia"/>
    <n v="2020"/>
    <n v="3.700427539436827E-2"/>
    <n v="3.700427539436827E-2"/>
    <n v="137"/>
    <s v="Porcentaje"/>
  </r>
  <r>
    <n v="81001"/>
    <s v="Arauca"/>
    <x v="0"/>
    <s v="Tasa de repitencia en educación básica secundaria"/>
    <s v="MEN"/>
    <s v="Derecho _x000a_a la educación"/>
    <s v="Infancia y adolescencia"/>
    <n v="2018"/>
    <n v="5.6298248917341372E-2"/>
    <n v="5.6298248917341372E-2"/>
    <n v="138"/>
    <s v="Porcentaje"/>
  </r>
  <r>
    <n v="81065"/>
    <s v="Arauca"/>
    <x v="1"/>
    <s v="Tasa de repitencia en educación básica secundaria"/>
    <s v="MEN"/>
    <s v="Derecho _x000a_a la educación"/>
    <s v="Infancia y adolescencia"/>
    <n v="2018"/>
    <n v="7.5724637681159418E-2"/>
    <n v="7.5724637681159418E-2"/>
    <n v="138"/>
    <s v="Porcentaje"/>
  </r>
  <r>
    <n v="81220"/>
    <s v="Arauca"/>
    <x v="2"/>
    <s v="Tasa de repitencia en educación básica secundaria"/>
    <s v="MEN"/>
    <s v="Derecho _x000a_a la educación"/>
    <s v="Infancia y adolescencia"/>
    <n v="2018"/>
    <n v="7.0247933884297523E-2"/>
    <n v="7.0247933884297523E-2"/>
    <n v="138"/>
    <s v="Porcentaje"/>
  </r>
  <r>
    <n v="81300"/>
    <s v="Arauca"/>
    <x v="3"/>
    <s v="Tasa de repitencia en educación básica secundaria"/>
    <s v="MEN"/>
    <s v="Derecho _x000a_a la educación"/>
    <s v="Infancia y adolescencia"/>
    <n v="2018"/>
    <n v="5.5448098001289491E-2"/>
    <n v="5.5448098001289491E-2"/>
    <n v="138"/>
    <s v="Porcentaje"/>
  </r>
  <r>
    <n v="81591"/>
    <s v="Arauca"/>
    <x v="4"/>
    <s v="Tasa de repitencia en educación básica secundaria"/>
    <s v="MEN"/>
    <s v="Derecho _x000a_a la educación"/>
    <s v="Infancia y adolescencia"/>
    <n v="2018"/>
    <n v="3.9130434782608699E-2"/>
    <n v="3.9130434782608699E-2"/>
    <n v="138"/>
    <s v="Porcentaje"/>
  </r>
  <r>
    <n v="81736"/>
    <s v="Arauca"/>
    <x v="5"/>
    <s v="Tasa de repitencia en educación básica secundaria"/>
    <s v="MEN"/>
    <s v="Derecho _x000a_a la educación"/>
    <s v="Infancia y adolescencia"/>
    <n v="2018"/>
    <n v="7.5853018372703418E-2"/>
    <n v="7.5853018372703418E-2"/>
    <n v="138"/>
    <s v="Porcentaje"/>
  </r>
  <r>
    <n v="81794"/>
    <s v="Arauca"/>
    <x v="6"/>
    <s v="Tasa de repitencia en educación básica secundaria"/>
    <s v="MEN"/>
    <s v="Derecho _x000a_a la educación"/>
    <s v="Infancia y adolescencia"/>
    <n v="2018"/>
    <n v="6.4863676341248899E-2"/>
    <n v="6.4863676341248899E-2"/>
    <n v="138"/>
    <s v="Porcentaje"/>
  </r>
  <r>
    <n v="81001"/>
    <s v="Arauca"/>
    <x v="0"/>
    <s v="Tasa de repitencia en educación básica secundaria"/>
    <s v="MEN"/>
    <s v="Derecho _x000a_a la educación"/>
    <s v="Infancia y adolescencia"/>
    <n v="2019"/>
    <n v="2.4334332569211779E-2"/>
    <n v="2.4334332569211779E-2"/>
    <n v="138"/>
    <s v="Porcentaje"/>
  </r>
  <r>
    <n v="81065"/>
    <s v="Arauca"/>
    <x v="1"/>
    <s v="Tasa de repitencia en educación básica secundaria"/>
    <s v="MEN"/>
    <s v="Derecho _x000a_a la educación"/>
    <s v="Infancia y adolescencia"/>
    <n v="2019"/>
    <n v="6.1373092926490992E-2"/>
    <n v="6.1373092926490992E-2"/>
    <n v="138"/>
    <s v="Porcentaje"/>
  </r>
  <r>
    <n v="81220"/>
    <s v="Arauca"/>
    <x v="2"/>
    <s v="Tasa de repitencia en educación básica secundaria"/>
    <s v="MEN"/>
    <s v="Derecho _x000a_a la educación"/>
    <s v="Infancia y adolescencia"/>
    <n v="2019"/>
    <n v="0.11428571428571428"/>
    <n v="0.11428571428571428"/>
    <n v="138"/>
    <s v="Porcentaje"/>
  </r>
  <r>
    <n v="81300"/>
    <s v="Arauca"/>
    <x v="3"/>
    <s v="Tasa de repitencia en educación básica secundaria"/>
    <s v="MEN"/>
    <s v="Derecho _x000a_a la educación"/>
    <s v="Infancia y adolescencia"/>
    <n v="2019"/>
    <n v="4.8458149779735692E-2"/>
    <n v="4.8458149779735692E-2"/>
    <n v="138"/>
    <s v="Porcentaje"/>
  </r>
  <r>
    <n v="81591"/>
    <s v="Arauca"/>
    <x v="4"/>
    <s v="Tasa de repitencia en educación básica secundaria"/>
    <s v="MEN"/>
    <s v="Derecho _x000a_a la educación"/>
    <s v="Infancia y adolescencia"/>
    <n v="2019"/>
    <n v="2.5316455696202531E-2"/>
    <n v="2.5316455696202531E-2"/>
    <n v="138"/>
    <s v="Porcentaje"/>
  </r>
  <r>
    <n v="81736"/>
    <s v="Arauca"/>
    <x v="5"/>
    <s v="Tasa de repitencia en educación básica secundaria"/>
    <s v="MEN"/>
    <s v="Derecho _x000a_a la educación"/>
    <s v="Infancia y adolescencia"/>
    <n v="2019"/>
    <n v="6.9583013558454851E-2"/>
    <n v="6.9583013558454851E-2"/>
    <n v="138"/>
    <s v="Porcentaje"/>
  </r>
  <r>
    <n v="81794"/>
    <s v="Arauca"/>
    <x v="6"/>
    <s v="Tasa de repitencia en educación básica secundaria"/>
    <s v="MEN"/>
    <s v="Derecho _x000a_a la educación"/>
    <s v="Infancia y adolescencia"/>
    <n v="2019"/>
    <n v="6.030150753768844E-2"/>
    <n v="6.030150753768844E-2"/>
    <n v="138"/>
    <s v="Porcentaje"/>
  </r>
  <r>
    <n v="81001"/>
    <s v="Arauca"/>
    <x v="0"/>
    <s v="Tasa de repitencia en educación básica secundaria"/>
    <s v="MEN"/>
    <s v="Derecho _x000a_a la educación"/>
    <s v="Infancia y adolescencia"/>
    <n v="2020"/>
    <n v="3.3558151011679548E-2"/>
    <n v="3.3558151011679548E-2"/>
    <n v="138"/>
    <s v="Porcentaje"/>
  </r>
  <r>
    <n v="81065"/>
    <s v="Arauca"/>
    <x v="1"/>
    <s v="Tasa de repitencia en educación básica secundaria"/>
    <s v="MEN"/>
    <s v="Derecho _x000a_a la educación"/>
    <s v="Infancia y adolescencia"/>
    <n v="2020"/>
    <n v="0.10881863560732113"/>
    <n v="0.10881863560732113"/>
    <n v="138"/>
    <s v="Porcentaje"/>
  </r>
  <r>
    <n v="81220"/>
    <s v="Arauca"/>
    <x v="2"/>
    <s v="Tasa de repitencia en educación básica secundaria"/>
    <s v="MEN"/>
    <s v="Derecho _x000a_a la educación"/>
    <s v="Infancia y adolescencia"/>
    <n v="2020"/>
    <n v="7.3800738007380073E-2"/>
    <n v="7.3800738007380073E-2"/>
    <n v="138"/>
    <s v="Porcentaje"/>
  </r>
  <r>
    <n v="81300"/>
    <s v="Arauca"/>
    <x v="3"/>
    <s v="Tasa de repitencia en educación básica secundaria"/>
    <s v="MEN"/>
    <s v="Derecho _x000a_a la educación"/>
    <s v="Infancia y adolescencia"/>
    <n v="2020"/>
    <n v="2.0559680182752709E-2"/>
    <n v="2.0559680182752709E-2"/>
    <n v="138"/>
    <s v="Porcentaje"/>
  </r>
  <r>
    <n v="81591"/>
    <s v="Arauca"/>
    <x v="4"/>
    <s v="Tasa de repitencia en educación básica secundaria"/>
    <s v="MEN"/>
    <s v="Derecho _x000a_a la educación"/>
    <s v="Infancia y adolescencia"/>
    <n v="2020"/>
    <n v="8.0645161290322596E-3"/>
    <n v="8.0645161290322596E-3"/>
    <n v="138"/>
    <s v="Porcentaje"/>
  </r>
  <r>
    <n v="81736"/>
    <s v="Arauca"/>
    <x v="5"/>
    <s v="Tasa de repitencia en educación básica secundaria"/>
    <s v="MEN"/>
    <s v="Derecho _x000a_a la educación"/>
    <s v="Infancia y adolescencia"/>
    <n v="2020"/>
    <n v="5.9636363636363633E-2"/>
    <n v="5.9636363636363633E-2"/>
    <n v="138"/>
    <s v="Porcentaje"/>
  </r>
  <r>
    <n v="81794"/>
    <s v="Arauca"/>
    <x v="6"/>
    <s v="Tasa de repitencia en educación básica secundaria"/>
    <s v="MEN"/>
    <s v="Derecho _x000a_a la educación"/>
    <s v="Infancia y adolescencia"/>
    <n v="2020"/>
    <n v="7.0598552948914706E-2"/>
    <n v="7.0598552948914706E-2"/>
    <n v="138"/>
    <s v="Porcentaje"/>
  </r>
  <r>
    <n v="81001"/>
    <s v="Arauca"/>
    <x v="0"/>
    <s v="Tasa de repitencia en educación media "/>
    <s v="MEN"/>
    <s v="Derecho _x000a_a la educación"/>
    <s v="Adolescencia"/>
    <n v="2018"/>
    <n v="1.8084393837910249E-2"/>
    <n v="1.8084393837910249E-2"/>
    <n v="140"/>
    <s v="Porcentaje"/>
  </r>
  <r>
    <n v="81065"/>
    <s v="Arauca"/>
    <x v="1"/>
    <s v="Tasa de repitencia en educación media "/>
    <s v="MEN"/>
    <s v="Derecho _x000a_a la educación"/>
    <s v="Adolescencia"/>
    <n v="2018"/>
    <n v="1.813110181311018E-2"/>
    <n v="1.813110181311018E-2"/>
    <n v="140"/>
    <s v="Porcentaje"/>
  </r>
  <r>
    <n v="81220"/>
    <s v="Arauca"/>
    <x v="2"/>
    <s v="Tasa de repitencia en educación media "/>
    <s v="MEN"/>
    <s v="Derecho _x000a_a la educación"/>
    <s v="Adolescencia"/>
    <n v="2018"/>
    <n v="1.2500000000000001E-2"/>
    <n v="1.2500000000000001E-2"/>
    <n v="140"/>
    <s v="Porcentaje"/>
  </r>
  <r>
    <n v="81300"/>
    <s v="Arauca"/>
    <x v="3"/>
    <s v="Tasa de repitencia en educación media "/>
    <s v="MEN"/>
    <s v="Derecho _x000a_a la educación"/>
    <s v="Adolescencia"/>
    <n v="2018"/>
    <n v="2.0790020790020791E-2"/>
    <n v="2.0790020790020791E-2"/>
    <n v="140"/>
    <s v="Porcentaje"/>
  </r>
  <r>
    <n v="81591"/>
    <s v="Arauca"/>
    <x v="4"/>
    <s v="Tasa de repitencia en educación media "/>
    <s v="MEN"/>
    <s v="Derecho _x000a_a la educación"/>
    <s v="Adolescencia"/>
    <n v="2018"/>
    <n v="3.2258064516129031E-2"/>
    <n v="3.2258064516129031E-2"/>
    <n v="140"/>
    <s v="Porcentaje"/>
  </r>
  <r>
    <n v="81736"/>
    <s v="Arauca"/>
    <x v="5"/>
    <s v="Tasa de repitencia en educación media "/>
    <s v="MEN"/>
    <s v="Derecho _x000a_a la educación"/>
    <s v="Adolescencia"/>
    <n v="2018"/>
    <n v="1.605288007554297E-2"/>
    <n v="1.605288007554297E-2"/>
    <n v="140"/>
    <s v="Porcentaje"/>
  </r>
  <r>
    <n v="81794"/>
    <s v="Arauca"/>
    <x v="6"/>
    <s v="Tasa de repitencia en educación media "/>
    <s v="MEN"/>
    <s v="Derecho _x000a_a la educación"/>
    <s v="Adolescencia"/>
    <n v="2018"/>
    <n v="2.21729490022173E-2"/>
    <n v="2.21729490022173E-2"/>
    <n v="140"/>
    <s v="Porcentaje"/>
  </r>
  <r>
    <n v="81001"/>
    <s v="Arauca"/>
    <x v="0"/>
    <s v="Tasa de repitencia en educación media "/>
    <s v="MEN"/>
    <s v="Derecho _x000a_a la educación"/>
    <s v="Adolescencia"/>
    <n v="2019"/>
    <n v="1.271753681392236E-2"/>
    <n v="1.271753681392236E-2"/>
    <n v="140"/>
    <s v="Porcentaje"/>
  </r>
  <r>
    <n v="81065"/>
    <s v="Arauca"/>
    <x v="1"/>
    <s v="Tasa de repitencia en educación media "/>
    <s v="MEN"/>
    <s v="Derecho _x000a_a la educación"/>
    <s v="Adolescencia"/>
    <n v="2019"/>
    <n v="2.0604395604395601E-2"/>
    <n v="2.0604395604395601E-2"/>
    <n v="140"/>
    <s v="Porcentaje"/>
  </r>
  <r>
    <n v="81220"/>
    <s v="Arauca"/>
    <x v="2"/>
    <s v="Tasa de repitencia en educación media "/>
    <s v="MEN"/>
    <s v="Derecho _x000a_a la educación"/>
    <s v="Adolescencia"/>
    <n v="2019"/>
    <n v="0"/>
    <n v="0"/>
    <n v="140"/>
    <s v="Porcentaje"/>
  </r>
  <r>
    <n v="81300"/>
    <s v="Arauca"/>
    <x v="3"/>
    <s v="Tasa de repitencia en educación media "/>
    <s v="MEN"/>
    <s v="Derecho _x000a_a la educación"/>
    <s v="Adolescencia"/>
    <n v="2019"/>
    <n v="3.3573141486810551E-2"/>
    <n v="3.3573141486810551E-2"/>
    <n v="140"/>
    <s v="Porcentaje"/>
  </r>
  <r>
    <n v="81591"/>
    <s v="Arauca"/>
    <x v="4"/>
    <s v="Tasa de repitencia en educación media "/>
    <s v="MEN"/>
    <s v="Derecho _x000a_a la educación"/>
    <s v="Adolescencia"/>
    <n v="2019"/>
    <n v="0"/>
    <n v="0"/>
    <n v="140"/>
    <s v="Porcentaje"/>
  </r>
  <r>
    <n v="81736"/>
    <s v="Arauca"/>
    <x v="5"/>
    <s v="Tasa de repitencia en educación media "/>
    <s v="MEN"/>
    <s v="Derecho _x000a_a la educación"/>
    <s v="Adolescencia"/>
    <n v="2019"/>
    <n v="1.776198934280639E-2"/>
    <n v="1.776198934280639E-2"/>
    <n v="140"/>
    <s v="Porcentaje"/>
  </r>
  <r>
    <n v="81794"/>
    <s v="Arauca"/>
    <x v="6"/>
    <s v="Tasa de repitencia en educación media "/>
    <s v="MEN"/>
    <s v="Derecho _x000a_a la educación"/>
    <s v="Adolescencia"/>
    <n v="2019"/>
    <n v="2.312138728323699E-2"/>
    <n v="2.312138728323699E-2"/>
    <n v="140"/>
    <s v="Porcentaje"/>
  </r>
  <r>
    <n v="81001"/>
    <s v="Arauca"/>
    <x v="0"/>
    <s v="Tasa de repitencia en educación media "/>
    <s v="MEN"/>
    <s v="Derecho _x000a_a la educación"/>
    <s v="Adolescencia"/>
    <n v="2020"/>
    <n v="9.5785440613026795E-3"/>
    <n v="9.5785440613026795E-3"/>
    <n v="140"/>
    <s v="Porcentaje"/>
  </r>
  <r>
    <n v="81065"/>
    <s v="Arauca"/>
    <x v="1"/>
    <s v="Tasa de repitencia en educación media "/>
    <s v="MEN"/>
    <s v="Derecho _x000a_a la educación"/>
    <s v="Adolescencia"/>
    <n v="2020"/>
    <n v="2.030456852791878E-2"/>
    <n v="2.030456852791878E-2"/>
    <n v="140"/>
    <s v="Porcentaje"/>
  </r>
  <r>
    <n v="81220"/>
    <s v="Arauca"/>
    <x v="2"/>
    <s v="Tasa de repitencia en educación media "/>
    <s v="MEN"/>
    <s v="Derecho _x000a_a la educación"/>
    <s v="Adolescencia"/>
    <n v="2020"/>
    <n v="9.2307692307692313E-2"/>
    <n v="9.2307692307692313E-2"/>
    <n v="140"/>
    <s v="Porcentaje"/>
  </r>
  <r>
    <n v="81300"/>
    <s v="Arauca"/>
    <x v="3"/>
    <s v="Tasa de repitencia en educación media "/>
    <s v="MEN"/>
    <s v="Derecho _x000a_a la educación"/>
    <s v="Adolescencia"/>
    <n v="2020"/>
    <n v="2.0547945205479451E-2"/>
    <n v="2.0547945205479451E-2"/>
    <n v="140"/>
    <s v="Porcentaje"/>
  </r>
  <r>
    <n v="81591"/>
    <s v="Arauca"/>
    <x v="4"/>
    <s v="Tasa de repitencia en educación media "/>
    <s v="MEN"/>
    <s v="Derecho _x000a_a la educación"/>
    <s v="Adolescencia"/>
    <n v="2020"/>
    <n v="1.7241379310344831E-2"/>
    <n v="1.7241379310344831E-2"/>
    <n v="140"/>
    <s v="Porcentaje"/>
  </r>
  <r>
    <n v="81736"/>
    <s v="Arauca"/>
    <x v="5"/>
    <s v="Tasa de repitencia en educación media "/>
    <s v="MEN"/>
    <s v="Derecho _x000a_a la educación"/>
    <s v="Adolescencia"/>
    <n v="2020"/>
    <n v="1.345668629100084E-2"/>
    <n v="1.345668629100084E-2"/>
    <n v="140"/>
    <s v="Porcentaje"/>
  </r>
  <r>
    <n v="81794"/>
    <s v="Arauca"/>
    <x v="6"/>
    <s v="Tasa de repitencia en educación media "/>
    <s v="MEN"/>
    <s v="Derecho _x000a_a la educación"/>
    <s v="Adolescencia"/>
    <n v="2020"/>
    <n v="2.3071377072819029E-2"/>
    <n v="2.3071377072819029E-2"/>
    <n v="140"/>
    <s v="Porcentaje"/>
  </r>
  <r>
    <n v="81001"/>
    <s v="Arauca"/>
    <x v="0"/>
    <s v="Tasa de repitencia en educación básica primaria"/>
    <s v="MEN"/>
    <s v="Derecho _x000a_a la educación"/>
    <s v="Infancia"/>
    <n v="2021"/>
    <n v="5.6210611912990448E-2"/>
    <n v="5.6210611912990448E-2"/>
    <n v="137"/>
    <s v="Porcentaje"/>
  </r>
  <r>
    <n v="81065"/>
    <s v="Arauca"/>
    <x v="1"/>
    <s v="Tasa de repitencia en educación básica primaria"/>
    <s v="MEN"/>
    <s v="Derecho _x000a_a la educación"/>
    <s v="Infancia"/>
    <n v="2021"/>
    <n v="6.0535506402793947E-2"/>
    <n v="6.0535506402793947E-2"/>
    <n v="137"/>
    <s v="Porcentaje"/>
  </r>
  <r>
    <n v="81220"/>
    <s v="Arauca"/>
    <x v="2"/>
    <s v="Tasa de repitencia en educación básica primaria"/>
    <s v="MEN"/>
    <s v="Derecho _x000a_a la educación"/>
    <s v="Infancia"/>
    <n v="2021"/>
    <n v="2.4875621890547261E-2"/>
    <n v="2.4875621890547261E-2"/>
    <n v="137"/>
    <s v="Porcentaje"/>
  </r>
  <r>
    <n v="81300"/>
    <s v="Arauca"/>
    <x v="3"/>
    <s v="Tasa de repitencia en educación básica primaria"/>
    <s v="MEN"/>
    <s v="Derecho _x000a_a la educación"/>
    <s v="Infancia"/>
    <n v="2021"/>
    <n v="6.6977077363896853E-2"/>
    <n v="6.6977077363896853E-2"/>
    <n v="137"/>
    <s v="Porcentaje"/>
  </r>
  <r>
    <n v="81591"/>
    <s v="Arauca"/>
    <x v="4"/>
    <s v="Tasa de repitencia en educación básica primaria"/>
    <s v="MEN"/>
    <s v="Derecho _x000a_a la educación"/>
    <s v="Infancia"/>
    <n v="2021"/>
    <n v="2.6859504132231409E-2"/>
    <n v="2.6859504132231409E-2"/>
    <n v="137"/>
    <s v="Porcentaje"/>
  </r>
  <r>
    <n v="81736"/>
    <s v="Arauca"/>
    <x v="5"/>
    <s v="Tasa de repitencia en educación básica primaria"/>
    <s v="MEN"/>
    <s v="Derecho _x000a_a la educación"/>
    <s v="Infancia"/>
    <n v="2021"/>
    <n v="4.3141775069981889E-2"/>
    <n v="4.3141775069981889E-2"/>
    <n v="137"/>
    <s v="Porcentaje"/>
  </r>
  <r>
    <n v="81794"/>
    <s v="Arauca"/>
    <x v="6"/>
    <s v="Tasa de repitencia en educación básica primaria"/>
    <s v="MEN"/>
    <s v="Derecho _x000a_a la educación"/>
    <s v="Infancia"/>
    <n v="2021"/>
    <n v="6.6228007438134742E-2"/>
    <n v="6.6228007438134742E-2"/>
    <n v="137"/>
    <s v="Porcentaje"/>
  </r>
  <r>
    <n v="81001"/>
    <s v="Arauca"/>
    <x v="0"/>
    <s v="Tasa de repitencia en educación básica secundaria"/>
    <s v="MEN"/>
    <s v="Derecho _x000a_a la educación"/>
    <s v="Infancia y adolescencia"/>
    <n v="2021"/>
    <n v="8.3976833976833976E-2"/>
    <n v="8.3976833976833976E-2"/>
    <n v="138"/>
    <s v="Porcentaje"/>
  </r>
  <r>
    <n v="81065"/>
    <s v="Arauca"/>
    <x v="1"/>
    <s v="Tasa de repitencia en educación básica secundaria"/>
    <s v="MEN"/>
    <s v="Derecho _x000a_a la educación"/>
    <s v="Infancia y adolescencia"/>
    <n v="2021"/>
    <n v="0.11640696608615948"/>
    <n v="0.11640696608615948"/>
    <n v="138"/>
    <s v="Porcentaje"/>
  </r>
  <r>
    <n v="81220"/>
    <s v="Arauca"/>
    <x v="2"/>
    <s v="Tasa de repitencia en educación básica secundaria"/>
    <s v="MEN"/>
    <s v="Derecho _x000a_a la educación"/>
    <s v="Infancia y adolescencia"/>
    <n v="2021"/>
    <n v="6.9620253164556958E-2"/>
    <n v="6.9620253164556958E-2"/>
    <n v="138"/>
    <s v="Porcentaje"/>
  </r>
  <r>
    <n v="81300"/>
    <s v="Arauca"/>
    <x v="3"/>
    <s v="Tasa de repitencia en educación básica secundaria"/>
    <s v="MEN"/>
    <s v="Derecho _x000a_a la educación"/>
    <s v="Infancia y adolescencia"/>
    <n v="2021"/>
    <n v="0.11385305664610207"/>
    <n v="0.11385305664610207"/>
    <n v="138"/>
    <s v="Porcentaje"/>
  </r>
  <r>
    <n v="81591"/>
    <s v="Arauca"/>
    <x v="4"/>
    <s v="Tasa de repitencia en educación básica secundaria"/>
    <s v="MEN"/>
    <s v="Derecho _x000a_a la educación"/>
    <s v="Infancia y adolescencia"/>
    <n v="2021"/>
    <n v="0"/>
    <n v="0"/>
    <n v="138"/>
    <s v="Porcentaje"/>
  </r>
  <r>
    <n v="81736"/>
    <s v="Arauca"/>
    <x v="5"/>
    <s v="Tasa de repitencia en educación básica secundaria"/>
    <s v="MEN"/>
    <s v="Derecho _x000a_a la educación"/>
    <s v="Infancia y adolescencia"/>
    <n v="2021"/>
    <n v="9.3414634146341463E-2"/>
    <n v="9.3414634146341463E-2"/>
    <n v="138"/>
    <s v="Porcentaje"/>
  </r>
  <r>
    <n v="81794"/>
    <s v="Arauca"/>
    <x v="6"/>
    <s v="Tasa de repitencia en educación básica secundaria"/>
    <s v="MEN"/>
    <s v="Derecho _x000a_a la educación"/>
    <s v="Infancia y adolescencia"/>
    <n v="2021"/>
    <n v="0.12685165866889214"/>
    <n v="0.12685165866889214"/>
    <n v="138"/>
    <s v="Porcentaje"/>
  </r>
  <r>
    <n v="81001"/>
    <s v="Arauca"/>
    <x v="0"/>
    <s v="Tasa de repitencia en educación media "/>
    <s v="MEN"/>
    <s v="Derecho _x000a_a la educación"/>
    <s v="Adolescencia"/>
    <n v="2021"/>
    <n v="3.2313906520484707E-2"/>
    <n v="3.2313906520484707E-2"/>
    <n v="140"/>
    <s v="Porcentaje"/>
  </r>
  <r>
    <n v="81065"/>
    <s v="Arauca"/>
    <x v="1"/>
    <s v="Tasa de repitencia en educación media "/>
    <s v="MEN"/>
    <s v="Derecho _x000a_a la educación"/>
    <s v="Adolescencia"/>
    <n v="2021"/>
    <n v="2.463054187192118E-2"/>
    <n v="2.463054187192118E-2"/>
    <n v="140"/>
    <s v="Porcentaje"/>
  </r>
  <r>
    <n v="81220"/>
    <s v="Arauca"/>
    <x v="2"/>
    <s v="Tasa de repitencia en educación media "/>
    <s v="MEN"/>
    <s v="Derecho _x000a_a la educación"/>
    <s v="Adolescencia"/>
    <n v="2021"/>
    <n v="4.49438202247191E-2"/>
    <n v="4.49438202247191E-2"/>
    <n v="140"/>
    <s v="Porcentaje"/>
  </r>
  <r>
    <n v="81300"/>
    <s v="Arauca"/>
    <x v="3"/>
    <s v="Tasa de repitencia en educación media "/>
    <s v="MEN"/>
    <s v="Derecho _x000a_a la educación"/>
    <s v="Adolescencia"/>
    <n v="2021"/>
    <n v="5.5876685934489398E-2"/>
    <n v="5.5876685934489398E-2"/>
    <n v="140"/>
    <s v="Porcentaje"/>
  </r>
  <r>
    <n v="81591"/>
    <s v="Arauca"/>
    <x v="4"/>
    <s v="Tasa de repitencia en educación media "/>
    <s v="MEN"/>
    <s v="Derecho _x000a_a la educación"/>
    <s v="Adolescencia"/>
    <n v="2021"/>
    <n v="0"/>
    <n v="0"/>
    <n v="140"/>
    <s v="Porcentaje"/>
  </r>
  <r>
    <n v="81736"/>
    <s v="Arauca"/>
    <x v="5"/>
    <s v="Tasa de repitencia en educación media "/>
    <s v="MEN"/>
    <s v="Derecho _x000a_a la educación"/>
    <s v="Adolescencia"/>
    <n v="2021"/>
    <n v="3.826530612244898E-2"/>
    <n v="3.826530612244898E-2"/>
    <n v="140"/>
    <s v="Porcentaje"/>
  </r>
  <r>
    <n v="81794"/>
    <s v="Arauca"/>
    <x v="6"/>
    <s v="Tasa de repitencia en educación media "/>
    <s v="MEN"/>
    <s v="Derecho _x000a_a la educación"/>
    <s v="Adolescencia"/>
    <n v="2021"/>
    <n v="4.797047970479705E-2"/>
    <n v="4.797047970479705E-2"/>
    <n v="140"/>
    <s v="Porcentaje"/>
  </r>
  <r>
    <n v="81001"/>
    <s v="Arauca"/>
    <x v="0"/>
    <s v="Tasa de Cobertura escolar bruta en educación básica primaria"/>
    <s v="MEN"/>
    <s v="Derecho _x000a_a la educación"/>
    <s v="Infancia"/>
    <n v="2018"/>
    <n v="1.2969880310403787"/>
    <n v="1.2969880310403787"/>
    <n v="107"/>
    <s v="Porcentaje"/>
  </r>
  <r>
    <n v="81065"/>
    <s v="Arauca"/>
    <x v="1"/>
    <s v="Tasa de Cobertura escolar bruta en educación básica primaria"/>
    <s v="MEN"/>
    <s v="Derecho _x000a_a la educación"/>
    <s v="Infancia"/>
    <n v="2018"/>
    <n v="0.99554695062923526"/>
    <n v="0.99554695062923526"/>
    <n v="107"/>
    <s v="Porcentaje"/>
  </r>
  <r>
    <n v="81220"/>
    <s v="Arauca"/>
    <x v="2"/>
    <s v="Tasa de Cobertura escolar bruta en educación básica primaria"/>
    <s v="MEN"/>
    <s v="Derecho _x000a_a la educación"/>
    <s v="Infancia"/>
    <n v="2018"/>
    <n v="1.4608695652173913"/>
    <n v="1.4608695652173913"/>
    <n v="107"/>
    <s v="Porcentaje"/>
  </r>
  <r>
    <n v="81300"/>
    <s v="Arauca"/>
    <x v="3"/>
    <s v="Tasa de Cobertura escolar bruta en educación básica primaria"/>
    <s v="MEN"/>
    <s v="Derecho _x000a_a la educación"/>
    <s v="Infancia"/>
    <n v="2018"/>
    <n v="1.3550617283950617"/>
    <n v="1.3550617283950617"/>
    <n v="107"/>
    <s v="Porcentaje"/>
  </r>
  <r>
    <n v="81591"/>
    <s v="Arauca"/>
    <x v="4"/>
    <s v="Tasa de Cobertura escolar bruta en educación básica primaria"/>
    <s v="MEN"/>
    <s v="Derecho _x000a_a la educación"/>
    <s v="Infancia"/>
    <n v="2018"/>
    <n v="1.315403422982885"/>
    <n v="1.315403422982885"/>
    <n v="107"/>
    <s v="Porcentaje"/>
  </r>
  <r>
    <n v="81736"/>
    <s v="Arauca"/>
    <x v="5"/>
    <s v="Tasa de Cobertura escolar bruta en educación básica primaria"/>
    <s v="MEN"/>
    <s v="Derecho _x000a_a la educación"/>
    <s v="Infancia"/>
    <n v="2018"/>
    <n v="1.2057238431518305"/>
    <n v="1.2057238431518305"/>
    <n v="107"/>
    <s v="Porcentaje"/>
  </r>
  <r>
    <n v="81794"/>
    <s v="Arauca"/>
    <x v="6"/>
    <s v="Tasa de Cobertura escolar bruta en educación básica primaria"/>
    <s v="MEN"/>
    <s v="Derecho _x000a_a la educación"/>
    <s v="Infancia"/>
    <n v="2018"/>
    <n v="1.6776621651538632"/>
    <n v="1.6776621651538632"/>
    <n v="107"/>
    <s v="Porcentaje"/>
  </r>
  <r>
    <n v="81001"/>
    <s v="Arauca"/>
    <x v="0"/>
    <s v="Tasa de Cobertura escolar bruta en educación básica primaria"/>
    <s v="MEN"/>
    <s v="Derecho _x000a_a la educación"/>
    <s v="Infancia"/>
    <n v="2019"/>
    <n v="1.2128848063555113"/>
    <n v="1.2128848063555113"/>
    <n v="107"/>
    <s v="Porcentaje"/>
  </r>
  <r>
    <n v="81065"/>
    <s v="Arauca"/>
    <x v="1"/>
    <s v="Tasa de Cobertura escolar bruta en educación básica primaria"/>
    <s v="MEN"/>
    <s v="Derecho _x000a_a la educación"/>
    <s v="Infancia"/>
    <n v="2019"/>
    <n v="0.8902217375499818"/>
    <n v="0.8902217375499818"/>
    <n v="107"/>
    <s v="Porcentaje"/>
  </r>
  <r>
    <n v="81220"/>
    <s v="Arauca"/>
    <x v="2"/>
    <s v="Tasa de Cobertura escolar bruta en educación básica primaria"/>
    <s v="MEN"/>
    <s v="Derecho _x000a_a la educación"/>
    <s v="Infancia"/>
    <n v="2019"/>
    <n v="1.125"/>
    <n v="1.125"/>
    <n v="107"/>
    <s v="Porcentaje"/>
  </r>
  <r>
    <n v="81300"/>
    <s v="Arauca"/>
    <x v="3"/>
    <s v="Tasa de Cobertura escolar bruta en educación básica primaria"/>
    <s v="MEN"/>
    <s v="Derecho _x000a_a la educación"/>
    <s v="Infancia"/>
    <n v="2019"/>
    <n v="1.2743405275779376"/>
    <n v="1.2743405275779376"/>
    <n v="107"/>
    <s v="Porcentaje"/>
  </r>
  <r>
    <n v="81591"/>
    <s v="Arauca"/>
    <x v="4"/>
    <s v="Tasa de Cobertura escolar bruta en educación básica primaria"/>
    <s v="MEN"/>
    <s v="Derecho _x000a_a la educación"/>
    <s v="Infancia"/>
    <n v="2019"/>
    <n v="1.0788863109048723"/>
    <n v="1.0788863109048723"/>
    <n v="107"/>
    <s v="Porcentaje"/>
  </r>
  <r>
    <n v="81736"/>
    <s v="Arauca"/>
    <x v="5"/>
    <s v="Tasa de Cobertura escolar bruta en educación básica primaria"/>
    <s v="MEN"/>
    <s v="Derecho _x000a_a la educación"/>
    <s v="Infancia"/>
    <n v="2019"/>
    <n v="1.071528506470794"/>
    <n v="1.071528506470794"/>
    <n v="107"/>
    <s v="Porcentaje"/>
  </r>
  <r>
    <n v="81794"/>
    <s v="Arauca"/>
    <x v="6"/>
    <s v="Tasa de Cobertura escolar bruta en educación básica primaria"/>
    <s v="MEN"/>
    <s v="Derecho _x000a_a la educación"/>
    <s v="Infancia"/>
    <n v="2019"/>
    <n v="1.4456316781898177"/>
    <n v="1.4456316781898177"/>
    <n v="107"/>
    <s v="Porcentaje"/>
  </r>
  <r>
    <n v="81001"/>
    <s v="Arauca"/>
    <x v="0"/>
    <s v="Tasa de Cobertura escolar bruta en educación básica primaria"/>
    <s v="MEN"/>
    <s v="Derecho _x000a_a la educación"/>
    <s v="Infancia"/>
    <n v="2020"/>
    <n v="1.2662869348522605"/>
    <n v="1.2662869348522605"/>
    <n v="107"/>
    <s v="Porcentaje"/>
  </r>
  <r>
    <n v="81065"/>
    <s v="Arauca"/>
    <x v="1"/>
    <s v="Tasa de Cobertura escolar bruta en educación básica primaria"/>
    <s v="MEN"/>
    <s v="Derecho _x000a_a la educación"/>
    <s v="Infancia"/>
    <n v="2020"/>
    <n v="0.88752379304377915"/>
    <n v="0.88752379304377915"/>
    <n v="107"/>
    <s v="Porcentaje"/>
  </r>
  <r>
    <n v="81220"/>
    <s v="Arauca"/>
    <x v="2"/>
    <s v="Tasa de Cobertura escolar bruta en educación básica primaria"/>
    <s v="MEN"/>
    <s v="Derecho _x000a_a la educación"/>
    <s v="Infancia"/>
    <n v="2020"/>
    <n v="1.0583333333333333"/>
    <n v="1.0583333333333333"/>
    <n v="107"/>
    <s v="Porcentaje"/>
  </r>
  <r>
    <n v="81300"/>
    <s v="Arauca"/>
    <x v="3"/>
    <s v="Tasa de Cobertura escolar bruta en educación básica primaria"/>
    <s v="MEN"/>
    <s v="Derecho _x000a_a la educación"/>
    <s v="Infancia"/>
    <n v="2020"/>
    <n v="1.3436765397273154"/>
    <n v="1.3436765397273154"/>
    <n v="107"/>
    <s v="Porcentaje"/>
  </r>
  <r>
    <n v="81591"/>
    <s v="Arauca"/>
    <x v="4"/>
    <s v="Tasa de Cobertura escolar bruta en educación básica primaria"/>
    <s v="MEN"/>
    <s v="Derecho _x000a_a la educación"/>
    <s v="Infancia"/>
    <n v="2020"/>
    <n v="1.02"/>
    <n v="1.02"/>
    <n v="107"/>
    <s v="Porcentaje"/>
  </r>
  <r>
    <n v="81736"/>
    <s v="Arauca"/>
    <x v="5"/>
    <s v="Tasa de Cobertura escolar bruta en educación básica primaria"/>
    <s v="MEN"/>
    <s v="Derecho _x000a_a la educación"/>
    <s v="Infancia"/>
    <n v="2020"/>
    <n v="1.027509169723241"/>
    <n v="1.027509169723241"/>
    <n v="107"/>
    <s v="Porcentaje"/>
  </r>
  <r>
    <n v="81794"/>
    <s v="Arauca"/>
    <x v="6"/>
    <s v="Tasa de Cobertura escolar bruta en educación básica primaria"/>
    <s v="MEN"/>
    <s v="Derecho _x000a_a la educación"/>
    <s v="Infancia"/>
    <n v="2020"/>
    <n v="1.4412590216519647"/>
    <n v="1.4412590216519647"/>
    <n v="107"/>
    <s v="Porcentaje"/>
  </r>
  <r>
    <n v="81001"/>
    <s v="Arauca"/>
    <x v="0"/>
    <s v="Cobertura escolar bruta en educación básica secundaria"/>
    <s v="MEN"/>
    <s v="Derecho _x000a_a la educación"/>
    <s v="Infancia y adolescencia"/>
    <n v="2018"/>
    <n v="1.16162109375"/>
    <n v="1.16162109375"/>
    <n v="108"/>
    <s v="Porcentaje"/>
  </r>
  <r>
    <n v="81065"/>
    <s v="Arauca"/>
    <x v="1"/>
    <s v="Cobertura escolar bruta en educación básica secundaria"/>
    <s v="MEN"/>
    <s v="Derecho _x000a_a la educación"/>
    <s v="Infancia y adolescencia"/>
    <n v="2018"/>
    <n v="0.77237788246962558"/>
    <n v="0.77237788246962558"/>
    <n v="108"/>
    <s v="Porcentaje"/>
  </r>
  <r>
    <n v="81220"/>
    <s v="Arauca"/>
    <x v="2"/>
    <s v="Cobertura escolar bruta en educación básica secundaria"/>
    <s v="MEN"/>
    <s v="Derecho _x000a_a la educación"/>
    <s v="Infancia y adolescencia"/>
    <n v="2018"/>
    <n v="1.375"/>
    <n v="1.375"/>
    <n v="108"/>
    <s v="Porcentaje"/>
  </r>
  <r>
    <n v="81300"/>
    <s v="Arauca"/>
    <x v="3"/>
    <s v="Cobertura escolar bruta en educación básica secundaria"/>
    <s v="MEN"/>
    <s v="Derecho _x000a_a la educación"/>
    <s v="Infancia y adolescencia"/>
    <n v="2018"/>
    <n v="1.1017056222362602"/>
    <n v="1.1017056222362602"/>
    <n v="108"/>
    <s v="Porcentaje"/>
  </r>
  <r>
    <n v="81591"/>
    <s v="Arauca"/>
    <x v="4"/>
    <s v="Cobertura escolar bruta en educación básica secundaria"/>
    <s v="MEN"/>
    <s v="Derecho _x000a_a la educación"/>
    <s v="Infancia y adolescencia"/>
    <n v="2018"/>
    <n v="0.72100313479623823"/>
    <n v="0.72100313479623823"/>
    <n v="108"/>
    <s v="Porcentaje"/>
  </r>
  <r>
    <n v="81736"/>
    <s v="Arauca"/>
    <x v="5"/>
    <s v="Cobertura escolar bruta en educación básica secundaria"/>
    <s v="MEN"/>
    <s v="Derecho _x000a_a la educación"/>
    <s v="Infancia y adolescencia"/>
    <n v="2018"/>
    <n v="1.0139017608897127"/>
    <n v="1.0139017608897127"/>
    <n v="108"/>
    <s v="Porcentaje"/>
  </r>
  <r>
    <n v="81794"/>
    <s v="Arauca"/>
    <x v="6"/>
    <s v="Cobertura escolar bruta en educación básica secundaria"/>
    <s v="MEN"/>
    <s v="Derecho _x000a_a la educación"/>
    <s v="Infancia y adolescencia"/>
    <n v="2018"/>
    <n v="1.5365168539325842"/>
    <n v="1.5365168539325842"/>
    <n v="108"/>
    <s v="Porcentaje"/>
  </r>
  <r>
    <n v="81001"/>
    <s v="Arauca"/>
    <x v="0"/>
    <s v="Cobertura escolar bruta en educación básica secundaria"/>
    <s v="MEN"/>
    <s v="Derecho _x000a_a la educación"/>
    <s v="Infancia y adolescencia"/>
    <n v="2019"/>
    <n v="1.1592754528419738"/>
    <n v="1.1592754528419738"/>
    <n v="108"/>
    <s v="Porcentaje"/>
  </r>
  <r>
    <n v="81065"/>
    <s v="Arauca"/>
    <x v="1"/>
    <s v="Cobertura escolar bruta en educación básica secundaria"/>
    <s v="MEN"/>
    <s v="Derecho _x000a_a la educación"/>
    <s v="Infancia y adolescencia"/>
    <n v="2019"/>
    <n v="0.7537015276145711"/>
    <n v="0.7537015276145711"/>
    <n v="108"/>
    <s v="Porcentaje"/>
  </r>
  <r>
    <n v="81220"/>
    <s v="Arauca"/>
    <x v="2"/>
    <s v="Cobertura escolar bruta en educación básica secundaria"/>
    <s v="MEN"/>
    <s v="Derecho _x000a_a la educación"/>
    <s v="Infancia y adolescencia"/>
    <n v="2019"/>
    <n v="1.2625482625482625"/>
    <n v="1.2625482625482625"/>
    <n v="108"/>
    <s v="Porcentaje"/>
  </r>
  <r>
    <n v="81300"/>
    <s v="Arauca"/>
    <x v="3"/>
    <s v="Cobertura escolar bruta en educación básica secundaria"/>
    <s v="MEN"/>
    <s v="Derecho _x000a_a la educación"/>
    <s v="Infancia y adolescencia"/>
    <n v="2019"/>
    <n v="1.0950901180857675"/>
    <n v="1.0950901180857675"/>
    <n v="108"/>
    <s v="Porcentaje"/>
  </r>
  <r>
    <n v="81591"/>
    <s v="Arauca"/>
    <x v="4"/>
    <s v="Cobertura escolar bruta en educación básica secundaria"/>
    <s v="MEN"/>
    <s v="Derecho _x000a_a la educación"/>
    <s v="Infancia y adolescencia"/>
    <n v="2019"/>
    <n v="0.82228915662650603"/>
    <n v="0.82228915662650603"/>
    <n v="108"/>
    <s v="Porcentaje"/>
  </r>
  <r>
    <n v="81736"/>
    <s v="Arauca"/>
    <x v="5"/>
    <s v="Cobertura escolar bruta en educación básica secundaria"/>
    <s v="MEN"/>
    <s v="Derecho _x000a_a la educación"/>
    <s v="Infancia y adolescencia"/>
    <n v="2019"/>
    <n v="0.97477876106194694"/>
    <n v="0.97477876106194694"/>
    <n v="108"/>
    <s v="Porcentaje"/>
  </r>
  <r>
    <n v="81794"/>
    <s v="Arauca"/>
    <x v="6"/>
    <s v="Cobertura escolar bruta en educación básica secundaria"/>
    <s v="MEN"/>
    <s v="Derecho _x000a_a la educación"/>
    <s v="Infancia y adolescencia"/>
    <n v="2019"/>
    <n v="1.5083648138154344"/>
    <n v="1.5083648138154344"/>
    <n v="108"/>
    <s v="Porcentaje"/>
  </r>
  <r>
    <n v="81001"/>
    <s v="Arauca"/>
    <x v="0"/>
    <s v="Cobertura escolar bruta en educación básica secundaria"/>
    <s v="MEN"/>
    <s v="Derecho _x000a_a la educación"/>
    <s v="Infancia y adolescencia"/>
    <n v="2020"/>
    <n v="1.16689383613509"/>
    <n v="1.16689383613509"/>
    <n v="108"/>
    <s v="Porcentaje"/>
  </r>
  <r>
    <n v="81065"/>
    <s v="Arauca"/>
    <x v="1"/>
    <s v="Cobertura escolar bruta en educación básica secundaria"/>
    <s v="MEN"/>
    <s v="Derecho _x000a_a la educación"/>
    <s v="Infancia y adolescencia"/>
    <n v="2020"/>
    <n v="0.75028223075186273"/>
    <n v="0.75028223075186273"/>
    <n v="108"/>
    <s v="Porcentaje"/>
  </r>
  <r>
    <n v="81220"/>
    <s v="Arauca"/>
    <x v="2"/>
    <s v="Cobertura escolar bruta en educación básica secundaria"/>
    <s v="MEN"/>
    <s v="Derecho _x000a_a la educación"/>
    <s v="Infancia y adolescencia"/>
    <n v="2020"/>
    <n v="1.25"/>
    <n v="1.25"/>
    <n v="108"/>
    <s v="Porcentaje"/>
  </r>
  <r>
    <n v="81300"/>
    <s v="Arauca"/>
    <x v="3"/>
    <s v="Cobertura escolar bruta en educación básica secundaria"/>
    <s v="MEN"/>
    <s v="Derecho _x000a_a la educación"/>
    <s v="Infancia y adolescencia"/>
    <n v="2020"/>
    <n v="1.1536088834053053"/>
    <n v="1.1536088834053053"/>
    <n v="108"/>
    <s v="Porcentaje"/>
  </r>
  <r>
    <n v="81591"/>
    <s v="Arauca"/>
    <x v="4"/>
    <s v="Cobertura escolar bruta en educación básica secundaria"/>
    <s v="MEN"/>
    <s v="Derecho _x000a_a la educación"/>
    <s v="Infancia y adolescencia"/>
    <n v="2020"/>
    <n v="0.83625730994152048"/>
    <n v="0.83625730994152048"/>
    <n v="108"/>
    <s v="Porcentaje"/>
  </r>
  <r>
    <n v="81736"/>
    <s v="Arauca"/>
    <x v="5"/>
    <s v="Cobertura escolar bruta en educación básica secundaria"/>
    <s v="MEN"/>
    <s v="Derecho _x000a_a la educación"/>
    <s v="Infancia y adolescencia"/>
    <n v="2020"/>
    <n v="0.99059225999572376"/>
    <n v="0.99059225999572376"/>
    <n v="108"/>
    <s v="Porcentaje"/>
  </r>
  <r>
    <n v="81794"/>
    <s v="Arauca"/>
    <x v="6"/>
    <s v="Cobertura escolar bruta en educación básica secundaria"/>
    <s v="MEN"/>
    <s v="Derecho _x000a_a la educación"/>
    <s v="Infancia y adolescencia"/>
    <n v="2020"/>
    <n v="1.4201307189542485"/>
    <n v="1.4201307189542485"/>
    <n v="108"/>
    <s v="Porcentaje"/>
  </r>
  <r>
    <n v="81001"/>
    <s v="Arauca"/>
    <x v="0"/>
    <s v="Tasa de Cobertura escolar bruta en educación media"/>
    <s v="MEN"/>
    <s v="Derecho _x000a_a la educación"/>
    <s v="Adolescencia"/>
    <n v="2018"/>
    <n v="0.89160063391442157"/>
    <n v="0.89160063391442157"/>
    <n v="109"/>
    <s v="Porcentaje"/>
  </r>
  <r>
    <n v="81065"/>
    <s v="Arauca"/>
    <x v="1"/>
    <s v="Tasa de Cobertura escolar bruta en educación media"/>
    <s v="MEN"/>
    <s v="Derecho _x000a_a la educación"/>
    <s v="Adolescencia"/>
    <n v="2018"/>
    <n v="0.46848209783156836"/>
    <n v="0.46848209783156836"/>
    <n v="109"/>
    <s v="Porcentaje"/>
  </r>
  <r>
    <n v="81220"/>
    <s v="Arauca"/>
    <x v="2"/>
    <s v="Tasa de Cobertura escolar bruta en educación media"/>
    <s v="MEN"/>
    <s v="Derecho _x000a_a la educación"/>
    <s v="Adolescencia"/>
    <n v="2018"/>
    <n v="0.81818181818181823"/>
    <n v="0.81818181818181823"/>
    <n v="109"/>
    <s v="Porcentaje"/>
  </r>
  <r>
    <n v="81300"/>
    <s v="Arauca"/>
    <x v="3"/>
    <s v="Tasa de Cobertura escolar bruta en educación media"/>
    <s v="MEN"/>
    <s v="Derecho _x000a_a la educación"/>
    <s v="Adolescencia"/>
    <n v="2018"/>
    <n v="0.82772020725388606"/>
    <n v="0.82772020725388606"/>
    <n v="109"/>
    <s v="Porcentaje"/>
  </r>
  <r>
    <n v="81591"/>
    <s v="Arauca"/>
    <x v="4"/>
    <s v="Tasa de Cobertura escolar bruta en educación media"/>
    <s v="MEN"/>
    <s v="Derecho _x000a_a la educación"/>
    <s v="Adolescencia"/>
    <n v="2018"/>
    <n v="0.38750000000000001"/>
    <n v="0.38750000000000001"/>
    <n v="109"/>
    <s v="Porcentaje"/>
  </r>
  <r>
    <n v="81736"/>
    <s v="Arauca"/>
    <x v="5"/>
    <s v="Tasa de Cobertura escolar bruta en educación media"/>
    <s v="MEN"/>
    <s v="Derecho _x000a_a la educación"/>
    <s v="Adolescencia"/>
    <n v="2018"/>
    <n v="0.6394120349104272"/>
    <n v="0.6394120349104272"/>
    <n v="109"/>
    <s v="Porcentaje"/>
  </r>
  <r>
    <n v="81794"/>
    <s v="Arauca"/>
    <x v="6"/>
    <s v="Tasa de Cobertura escolar bruta en educación media"/>
    <s v="MEN"/>
    <s v="Derecho _x000a_a la educación"/>
    <s v="Adolescencia"/>
    <n v="2018"/>
    <n v="1.0438247011952191"/>
    <n v="1.0438247011952191"/>
    <n v="109"/>
    <s v="Porcentaje"/>
  </r>
  <r>
    <n v="81001"/>
    <s v="Arauca"/>
    <x v="0"/>
    <s v="Tasa de Cobertura escolar bruta en educación media"/>
    <s v="MEN"/>
    <s v="Derecho _x000a_a la educación"/>
    <s v="Adolescencia"/>
    <n v="2019"/>
    <n v="0.9290931223371881"/>
    <n v="0.9290931223371881"/>
    <n v="109"/>
    <s v="Porcentaje"/>
  </r>
  <r>
    <n v="81065"/>
    <s v="Arauca"/>
    <x v="1"/>
    <s v="Tasa de Cobertura escolar bruta en educación media"/>
    <s v="MEN"/>
    <s v="Derecho _x000a_a la educación"/>
    <s v="Adolescencia"/>
    <n v="2019"/>
    <n v="0.5733397037744864"/>
    <n v="0.5733397037744864"/>
    <n v="109"/>
    <s v="Porcentaje"/>
  </r>
  <r>
    <n v="81220"/>
    <s v="Arauca"/>
    <x v="2"/>
    <s v="Tasa de Cobertura escolar bruta en educación media"/>
    <s v="MEN"/>
    <s v="Derecho _x000a_a la educación"/>
    <s v="Adolescencia"/>
    <n v="2019"/>
    <n v="0.6992481203007519"/>
    <n v="0.6992481203007519"/>
    <n v="109"/>
    <s v="Porcentaje"/>
  </r>
  <r>
    <n v="81300"/>
    <s v="Arauca"/>
    <x v="3"/>
    <s v="Tasa de Cobertura escolar bruta en educación media"/>
    <s v="MEN"/>
    <s v="Derecho _x000a_a la educación"/>
    <s v="Adolescencia"/>
    <n v="2019"/>
    <n v="0.6696428571428571"/>
    <n v="0.6696428571428571"/>
    <n v="109"/>
    <s v="Porcentaje"/>
  </r>
  <r>
    <n v="81591"/>
    <s v="Arauca"/>
    <x v="4"/>
    <s v="Tasa de Cobertura escolar bruta en educación media"/>
    <s v="MEN"/>
    <s v="Derecho _x000a_a la educación"/>
    <s v="Adolescencia"/>
    <n v="2019"/>
    <n v="0.41916167664670656"/>
    <n v="0.41916167664670656"/>
    <n v="109"/>
    <s v="Porcentaje"/>
  </r>
  <r>
    <n v="81736"/>
    <s v="Arauca"/>
    <x v="5"/>
    <s v="Tasa de Cobertura escolar bruta en educación media"/>
    <s v="MEN"/>
    <s v="Derecho _x000a_a la educación"/>
    <s v="Adolescencia"/>
    <n v="2019"/>
    <n v="0.76318101933216165"/>
    <n v="0.76318101933216165"/>
    <n v="109"/>
    <s v="Porcentaje"/>
  </r>
  <r>
    <n v="81794"/>
    <s v="Arauca"/>
    <x v="6"/>
    <s v="Tasa de Cobertura escolar bruta en educación media"/>
    <s v="MEN"/>
    <s v="Derecho _x000a_a la educación"/>
    <s v="Adolescencia"/>
    <n v="2019"/>
    <n v="1.0284619594964421"/>
    <n v="1.0284619594964421"/>
    <n v="109"/>
    <s v="Porcentaje"/>
  </r>
  <r>
    <n v="81001"/>
    <s v="Arauca"/>
    <x v="0"/>
    <s v="Tasa de Cobertura escolar bruta en educación media"/>
    <s v="MEN"/>
    <s v="Derecho _x000a_a la educación"/>
    <s v="Adolescencia"/>
    <n v="2020"/>
    <n v="0.96205158612511121"/>
    <n v="0.96205158612511121"/>
    <n v="109"/>
    <s v="Porcentaje"/>
  </r>
  <r>
    <n v="81065"/>
    <s v="Arauca"/>
    <x v="1"/>
    <s v="Tasa de Cobertura escolar bruta en educación media"/>
    <s v="MEN"/>
    <s v="Derecho _x000a_a la educación"/>
    <s v="Adolescencia"/>
    <n v="2020"/>
    <n v="0.47581759557807463"/>
    <n v="0.47581759557807463"/>
    <n v="109"/>
    <s v="Porcentaje"/>
  </r>
  <r>
    <n v="81220"/>
    <s v="Arauca"/>
    <x v="2"/>
    <s v="Tasa de Cobertura escolar bruta en educación media"/>
    <s v="MEN"/>
    <s v="Derecho _x000a_a la educación"/>
    <s v="Adolescencia"/>
    <n v="2020"/>
    <n v="0.81481481481481477"/>
    <n v="0.81481481481481477"/>
    <n v="109"/>
    <s v="Porcentaje"/>
  </r>
  <r>
    <n v="81300"/>
    <s v="Arauca"/>
    <x v="3"/>
    <s v="Tasa de Cobertura escolar bruta en educación media"/>
    <s v="MEN"/>
    <s v="Derecho _x000a_a la educación"/>
    <s v="Adolescencia"/>
    <n v="2020"/>
    <n v="0.71989860583016474"/>
    <n v="0.71989860583016474"/>
    <n v="109"/>
    <s v="Porcentaje"/>
  </r>
  <r>
    <n v="81591"/>
    <s v="Arauca"/>
    <x v="4"/>
    <s v="Tasa de Cobertura escolar bruta en educación media"/>
    <s v="MEN"/>
    <s v="Derecho _x000a_a la educación"/>
    <s v="Adolescencia"/>
    <n v="2020"/>
    <n v="0.39766081871345027"/>
    <n v="0.39766081871345027"/>
    <n v="109"/>
    <s v="Porcentaje"/>
  </r>
  <r>
    <n v="81736"/>
    <s v="Arauca"/>
    <x v="5"/>
    <s v="Tasa de Cobertura escolar bruta en educación media"/>
    <s v="MEN"/>
    <s v="Derecho _x000a_a la educación"/>
    <s v="Adolescencia"/>
    <n v="2020"/>
    <n v="0.69352088661551581"/>
    <n v="0.69352088661551581"/>
    <n v="109"/>
    <s v="Porcentaje"/>
  </r>
  <r>
    <n v="81794"/>
    <s v="Arauca"/>
    <x v="6"/>
    <s v="Tasa de Cobertura escolar bruta en educación media"/>
    <s v="MEN"/>
    <s v="Derecho _x000a_a la educación"/>
    <s v="Adolescencia"/>
    <n v="2020"/>
    <n v="1.0005327650506126"/>
    <n v="1.0005327650506126"/>
    <n v="109"/>
    <s v="Porcentaje"/>
  </r>
  <r>
    <n v="81001"/>
    <s v="Arauca"/>
    <x v="0"/>
    <s v="Tasa de Cobertura escolar bruta en educación básica primaria"/>
    <s v="MEN"/>
    <s v="Derecho _x000a_a la educación"/>
    <s v="Infancia"/>
    <n v="2021"/>
    <n v="1.2989424206815512"/>
    <n v="1.2989424206815512"/>
    <n v="107"/>
    <s v="Porcentaje"/>
  </r>
  <r>
    <n v="81065"/>
    <s v="Arauca"/>
    <x v="1"/>
    <s v="Tasa de Cobertura escolar bruta en educación básica primaria"/>
    <s v="MEN"/>
    <s v="Derecho _x000a_a la educación"/>
    <s v="Infancia"/>
    <n v="2021"/>
    <n v="0.91946308724832215"/>
    <n v="0.91946308724832215"/>
    <n v="107"/>
    <s v="Porcentaje"/>
  </r>
  <r>
    <n v="81220"/>
    <s v="Arauca"/>
    <x v="2"/>
    <s v="Tasa de Cobertura escolar bruta en educación básica primaria"/>
    <s v="MEN"/>
    <s v="Derecho _x000a_a la educación"/>
    <s v="Infancia"/>
    <n v="2021"/>
    <n v="1.1228070175438596"/>
    <n v="1.1228070175438596"/>
    <n v="107"/>
    <s v="Porcentaje"/>
  </r>
  <r>
    <n v="81300"/>
    <s v="Arauca"/>
    <x v="3"/>
    <s v="Tasa de Cobertura escolar bruta en educación básica primaria"/>
    <s v="MEN"/>
    <s v="Derecho _x000a_a la educación"/>
    <s v="Infancia"/>
    <n v="2021"/>
    <n v="1.3706422018348623"/>
    <n v="1.3706422018348623"/>
    <n v="107"/>
    <s v="Porcentaje"/>
  </r>
  <r>
    <n v="81591"/>
    <s v="Arauca"/>
    <x v="4"/>
    <s v="Tasa de Cobertura escolar bruta en educación básica primaria"/>
    <s v="MEN"/>
    <s v="Derecho _x000a_a la educación"/>
    <s v="Infancia"/>
    <n v="2021"/>
    <n v="1.048888888888889"/>
    <n v="1.048888888888889"/>
    <n v="107"/>
    <s v="Porcentaje"/>
  </r>
  <r>
    <n v="81736"/>
    <s v="Arauca"/>
    <x v="5"/>
    <s v="Tasa de Cobertura escolar bruta en educación básica primaria"/>
    <s v="MEN"/>
    <s v="Derecho _x000a_a la educación"/>
    <s v="Infancia"/>
    <n v="2021"/>
    <n v="1.0221426245522631"/>
    <n v="1.0221426245522631"/>
    <n v="107"/>
    <s v="Porcentaje"/>
  </r>
  <r>
    <n v="81794"/>
    <s v="Arauca"/>
    <x v="6"/>
    <s v="Tasa de Cobertura escolar bruta en educación básica primaria"/>
    <s v="MEN"/>
    <s v="Derecho _x000a_a la educación"/>
    <s v="Infancia"/>
    <n v="2021"/>
    <n v="1.5096696212731668"/>
    <n v="1.5096696212731668"/>
    <n v="107"/>
    <s v="Porcentaje"/>
  </r>
  <r>
    <n v="81001"/>
    <s v="Arauca"/>
    <x v="0"/>
    <s v="Cobertura escolar bruta en educación básica secundaria"/>
    <s v="MEN"/>
    <s v="Derecho _x000a_a la educación"/>
    <s v="Infancia y adolescencia"/>
    <n v="2021"/>
    <n v="1.2307225258044929"/>
    <n v="1.2307225258044929"/>
    <n v="108"/>
    <s v="Porcentaje"/>
  </r>
  <r>
    <n v="81065"/>
    <s v="Arauca"/>
    <x v="1"/>
    <s v="Cobertura escolar bruta en educación básica secundaria"/>
    <s v="MEN"/>
    <s v="Derecho _x000a_a la educación"/>
    <s v="Infancia y adolescencia"/>
    <n v="2021"/>
    <n v="0.84811890385508593"/>
    <n v="0.84811890385508593"/>
    <n v="108"/>
    <s v="Porcentaje"/>
  </r>
  <r>
    <n v="81220"/>
    <s v="Arauca"/>
    <x v="2"/>
    <s v="Cobertura escolar bruta en educación básica secundaria"/>
    <s v="MEN"/>
    <s v="Derecho _x000a_a la educación"/>
    <s v="Infancia y adolescencia"/>
    <n v="2021"/>
    <n v="1.4566929133858268"/>
    <n v="1.4566929133858268"/>
    <n v="108"/>
    <s v="Porcentaje"/>
  </r>
  <r>
    <n v="81300"/>
    <s v="Arauca"/>
    <x v="3"/>
    <s v="Cobertura escolar bruta en educación básica secundaria"/>
    <s v="MEN"/>
    <s v="Derecho _x000a_a la educación"/>
    <s v="Infancia y adolescencia"/>
    <n v="2021"/>
    <n v="1.1142857142857143"/>
    <n v="1.1142857142857143"/>
    <n v="108"/>
    <s v="Porcentaje"/>
  </r>
  <r>
    <n v="81591"/>
    <s v="Arauca"/>
    <x v="4"/>
    <s v="Cobertura escolar bruta en educación básica secundaria"/>
    <s v="MEN"/>
    <s v="Derecho _x000a_a la educación"/>
    <s v="Infancia y adolescencia"/>
    <n v="2021"/>
    <n v="0.81564245810055869"/>
    <n v="0.81564245810055869"/>
    <n v="108"/>
    <s v="Porcentaje"/>
  </r>
  <r>
    <n v="81736"/>
    <s v="Arauca"/>
    <x v="5"/>
    <s v="Cobertura escolar bruta en educación básica secundaria"/>
    <s v="MEN"/>
    <s v="Derecho _x000a_a la educación"/>
    <s v="Infancia y adolescencia"/>
    <n v="2021"/>
    <n v="0.98102866779089382"/>
    <n v="0.98102866779089382"/>
    <n v="108"/>
    <s v="Porcentaje"/>
  </r>
  <r>
    <n v="81794"/>
    <s v="Arauca"/>
    <x v="6"/>
    <s v="Cobertura escolar bruta en educación básica secundaria"/>
    <s v="MEN"/>
    <s v="Derecho _x000a_a la educación"/>
    <s v="Infancia y adolescencia"/>
    <n v="2021"/>
    <n v="1.4807184363444268"/>
    <n v="1.4807184363444268"/>
    <n v="108"/>
    <s v="Porcentaje"/>
  </r>
  <r>
    <n v="81001"/>
    <s v="Arauca"/>
    <x v="0"/>
    <s v="Tasa de Cobertura escolar bruta en educación media"/>
    <s v="MEN"/>
    <s v="Derecho _x000a_a la educación"/>
    <s v="Adolescencia"/>
    <n v="2021"/>
    <n v="1.1360626128838049"/>
    <n v="1.1360626128838049"/>
    <n v="109"/>
    <s v="Porcentaje"/>
  </r>
  <r>
    <n v="81065"/>
    <s v="Arauca"/>
    <x v="1"/>
    <s v="Tasa de Cobertura escolar bruta en educación media"/>
    <s v="MEN"/>
    <s v="Derecho _x000a_a la educación"/>
    <s v="Adolescencia"/>
    <n v="2021"/>
    <n v="0.58524904214559392"/>
    <n v="0.58524904214559392"/>
    <n v="109"/>
    <s v="Porcentaje"/>
  </r>
  <r>
    <n v="81220"/>
    <s v="Arauca"/>
    <x v="2"/>
    <s v="Tasa de Cobertura escolar bruta en educación media"/>
    <s v="MEN"/>
    <s v="Derecho _x000a_a la educación"/>
    <s v="Adolescencia"/>
    <n v="2021"/>
    <n v="1.106060606060606"/>
    <n v="1.106060606060606"/>
    <n v="109"/>
    <s v="Porcentaje"/>
  </r>
  <r>
    <n v="81300"/>
    <s v="Arauca"/>
    <x v="3"/>
    <s v="Tasa de Cobertura escolar bruta en educación media"/>
    <s v="MEN"/>
    <s v="Derecho _x000a_a la educación"/>
    <s v="Adolescencia"/>
    <n v="2021"/>
    <n v="0.82800982800982803"/>
    <n v="0.82800982800982803"/>
    <n v="109"/>
    <s v="Porcentaje"/>
  </r>
  <r>
    <n v="81591"/>
    <s v="Arauca"/>
    <x v="4"/>
    <s v="Tasa de Cobertura escolar bruta en educación media"/>
    <s v="MEN"/>
    <s v="Derecho _x000a_a la educación"/>
    <s v="Adolescencia"/>
    <n v="2021"/>
    <n v="0.5955056179775281"/>
    <n v="0.5955056179775281"/>
    <n v="109"/>
    <s v="Porcentaje"/>
  </r>
  <r>
    <n v="81736"/>
    <s v="Arauca"/>
    <x v="5"/>
    <s v="Tasa de Cobertura escolar bruta en educación media"/>
    <s v="MEN"/>
    <s v="Derecho _x000a_a la educación"/>
    <s v="Adolescencia"/>
    <n v="2021"/>
    <n v="0.76037256562235389"/>
    <n v="0.76037256562235389"/>
    <n v="109"/>
    <s v="Porcentaje"/>
  </r>
  <r>
    <n v="81794"/>
    <s v="Arauca"/>
    <x v="6"/>
    <s v="Tasa de Cobertura escolar bruta en educación media"/>
    <s v="MEN"/>
    <s v="Derecho _x000a_a la educación"/>
    <s v="Adolescencia"/>
    <n v="2021"/>
    <n v="1.0140692640692641"/>
    <n v="1.0140692640692641"/>
    <n v="109"/>
    <s v="Porcentaje"/>
  </r>
  <r>
    <n v="81001"/>
    <s v="Arauca"/>
    <x v="0"/>
    <s v="Tasa de deserción en educación básica primaria"/>
    <s v="MEN"/>
    <s v="Derecho _x000a_a la educación"/>
    <s v="Infancia"/>
    <n v="2018"/>
    <n v="2.688493248894731E-2"/>
    <n v="2.688493248894731E-2"/>
    <n v="119"/>
    <s v="Porcentaje"/>
  </r>
  <r>
    <n v="81065"/>
    <s v="Arauca"/>
    <x v="1"/>
    <s v="Tasa de deserción en educación básica primaria"/>
    <s v="MEN"/>
    <s v="Derecho _x000a_a la educación"/>
    <s v="Infancia"/>
    <n v="2018"/>
    <n v="1.7633312088379011E-2"/>
    <n v="1.7633312088379011E-2"/>
    <n v="119"/>
    <s v="Porcentaje"/>
  </r>
  <r>
    <n v="81220"/>
    <s v="Arauca"/>
    <x v="2"/>
    <s v="Tasa de deserción en educación básica primaria"/>
    <s v="MEN"/>
    <s v="Derecho _x000a_a la educación"/>
    <s v="Infancia"/>
    <n v="2018"/>
    <n v="3.4146341463414637E-2"/>
    <n v="3.4146341463414637E-2"/>
    <n v="119"/>
    <s v="Porcentaje"/>
  </r>
  <r>
    <n v="81300"/>
    <s v="Arauca"/>
    <x v="3"/>
    <s v="Tasa de deserción en educación básica primaria"/>
    <s v="MEN"/>
    <s v="Derecho _x000a_a la educación"/>
    <s v="Infancia"/>
    <n v="2018"/>
    <n v="3.066770186335404E-2"/>
    <n v="3.066770186335404E-2"/>
    <n v="119"/>
    <s v="Porcentaje"/>
  </r>
  <r>
    <n v="81591"/>
    <s v="Arauca"/>
    <x v="4"/>
    <s v="Tasa de deserción en educación básica primaria"/>
    <s v="MEN"/>
    <s v="Derecho _x000a_a la educación"/>
    <s v="Infancia"/>
    <n v="2018"/>
    <n v="2.360515021459228E-2"/>
    <n v="2.360515021459228E-2"/>
    <n v="119"/>
    <s v="Porcentaje"/>
  </r>
  <r>
    <n v="81736"/>
    <s v="Arauca"/>
    <x v="5"/>
    <s v="Tasa de deserción en educación básica primaria"/>
    <s v="MEN"/>
    <s v="Derecho _x000a_a la educación"/>
    <s v="Infancia"/>
    <n v="2018"/>
    <n v="1.5349729635443919E-2"/>
    <n v="1.5349729635443919E-2"/>
    <n v="119"/>
    <s v="Porcentaje"/>
  </r>
  <r>
    <n v="81794"/>
    <s v="Arauca"/>
    <x v="6"/>
    <s v="Tasa de deserción en educación básica primaria"/>
    <s v="MEN"/>
    <s v="Derecho _x000a_a la educación"/>
    <s v="Infancia"/>
    <n v="2018"/>
    <n v="2.100456621004566E-2"/>
    <n v="2.100456621004566E-2"/>
    <n v="119"/>
    <s v="Porcentaje"/>
  </r>
  <r>
    <n v="81001"/>
    <s v="Arauca"/>
    <x v="0"/>
    <s v="Tasa de deserción en educación básica primaria"/>
    <s v="MEN"/>
    <s v="Derecho _x000a_a la educación"/>
    <s v="Infancia"/>
    <n v="2019"/>
    <n v="3.41153802561487E-2"/>
    <n v="3.41153802561487E-2"/>
    <n v="119"/>
    <s v="Porcentaje"/>
  </r>
  <r>
    <n v="81065"/>
    <s v="Arauca"/>
    <x v="1"/>
    <s v="Tasa de deserción en educación básica primaria"/>
    <s v="MEN"/>
    <s v="Derecho _x000a_a la educación"/>
    <s v="Infancia"/>
    <n v="2019"/>
    <n v="7.3520249221183803E-2"/>
    <n v="7.3520249221183803E-2"/>
    <n v="119"/>
    <s v="Porcentaje"/>
  </r>
  <r>
    <n v="81220"/>
    <s v="Arauca"/>
    <x v="2"/>
    <s v="Tasa de deserción en educación básica primaria"/>
    <s v="MEN"/>
    <s v="Derecho _x000a_a la educación"/>
    <s v="Infancia"/>
    <n v="2019"/>
    <n v="1.01010101010101E-2"/>
    <n v="1.01010101010101E-2"/>
    <n v="119"/>
    <s v="Porcentaje"/>
  </r>
  <r>
    <n v="81300"/>
    <s v="Arauca"/>
    <x v="3"/>
    <s v="Tasa de deserción en educación básica primaria"/>
    <s v="MEN"/>
    <s v="Derecho _x000a_a la educación"/>
    <s v="Infancia"/>
    <n v="2019"/>
    <n v="1.619745468569225E-2"/>
    <n v="1.619745468569225E-2"/>
    <n v="119"/>
    <s v="Porcentaje"/>
  </r>
  <r>
    <n v="81591"/>
    <s v="Arauca"/>
    <x v="4"/>
    <s v="Tasa de deserción en educación básica primaria"/>
    <s v="MEN"/>
    <s v="Derecho _x000a_a la educación"/>
    <s v="Infancia"/>
    <n v="2019"/>
    <n v="2.3655913978494619E-2"/>
    <n v="2.3655913978494619E-2"/>
    <n v="119"/>
    <s v="Porcentaje"/>
  </r>
  <r>
    <n v="81736"/>
    <s v="Arauca"/>
    <x v="5"/>
    <s v="Tasa de deserción en educación básica primaria"/>
    <s v="MEN"/>
    <s v="Derecho _x000a_a la educación"/>
    <s v="Infancia"/>
    <n v="2019"/>
    <n v="2.532489170276574E-2"/>
    <n v="2.532489170276574E-2"/>
    <n v="119"/>
    <s v="Porcentaje"/>
  </r>
  <r>
    <n v="81794"/>
    <s v="Arauca"/>
    <x v="6"/>
    <s v="Tasa de deserción en educación básica primaria"/>
    <s v="MEN"/>
    <s v="Derecho _x000a_a la educación"/>
    <s v="Infancia"/>
    <n v="2019"/>
    <n v="3.3921508974749007E-2"/>
    <n v="3.3921508974749007E-2"/>
    <n v="119"/>
    <s v="Porcentaje"/>
  </r>
  <r>
    <n v="81001"/>
    <s v="Arauca"/>
    <x v="0"/>
    <s v="Tasa de deserción en educación básica primaria"/>
    <s v="MEN"/>
    <s v="Derecho _x000a_a la educación"/>
    <s v="Infancia"/>
    <n v="2020"/>
    <n v="3.0462297543709108E-2"/>
    <n v="3.0462297543709108E-2"/>
    <n v="119"/>
    <s v="Porcentaje"/>
  </r>
  <r>
    <n v="81065"/>
    <s v="Arauca"/>
    <x v="1"/>
    <s v="Tasa de deserción en educación básica primaria"/>
    <s v="MEN"/>
    <s v="Derecho _x000a_a la educación"/>
    <s v="Infancia"/>
    <n v="2020"/>
    <n v="4.2150274893097132E-2"/>
    <n v="4.2150274893097132E-2"/>
    <n v="119"/>
    <s v="Porcentaje"/>
  </r>
  <r>
    <n v="81220"/>
    <s v="Arauca"/>
    <x v="2"/>
    <s v="Tasa de deserción en educación básica primaria"/>
    <s v="MEN"/>
    <s v="Derecho _x000a_a la educación"/>
    <s v="Infancia"/>
    <n v="2020"/>
    <n v="5.2493438320209973E-2"/>
    <n v="5.2493438320209973E-2"/>
    <n v="119"/>
    <s v="Porcentaje"/>
  </r>
  <r>
    <n v="81300"/>
    <s v="Arauca"/>
    <x v="3"/>
    <s v="Tasa de deserción en educación básica primaria"/>
    <s v="MEN"/>
    <s v="Derecho _x000a_a la educación"/>
    <s v="Infancia"/>
    <n v="2020"/>
    <n v="5.8263100036643457E-2"/>
    <n v="5.8263100036643457E-2"/>
    <n v="119"/>
    <s v="Porcentaje"/>
  </r>
  <r>
    <n v="81591"/>
    <s v="Arauca"/>
    <x v="4"/>
    <s v="Tasa de deserción en educación básica primaria"/>
    <s v="MEN"/>
    <s v="Derecho _x000a_a la educación"/>
    <s v="Infancia"/>
    <n v="2020"/>
    <n v="1.525054466230937E-2"/>
    <n v="1.525054466230937E-2"/>
    <n v="119"/>
    <s v="Porcentaje"/>
  </r>
  <r>
    <n v="81736"/>
    <s v="Arauca"/>
    <x v="5"/>
    <s v="Tasa de deserción en educación básica primaria"/>
    <s v="MEN"/>
    <s v="Derecho _x000a_a la educación"/>
    <s v="Infancia"/>
    <n v="2020"/>
    <n v="2.9959377115775222E-2"/>
    <n v="2.9959377115775222E-2"/>
    <n v="119"/>
    <s v="Porcentaje"/>
  </r>
  <r>
    <n v="81794"/>
    <s v="Arauca"/>
    <x v="6"/>
    <s v="Tasa de deserción en educación básica primaria"/>
    <s v="MEN"/>
    <s v="Derecho _x000a_a la educación"/>
    <s v="Infancia"/>
    <n v="2020"/>
    <n v="3.3323503391329987E-2"/>
    <n v="3.3323503391329987E-2"/>
    <n v="119"/>
    <s v="Porcentaje"/>
  </r>
  <r>
    <n v="81001"/>
    <s v="Arauca"/>
    <x v="0"/>
    <s v="Tasa de deserción en educación básica secundaria"/>
    <s v="MEN"/>
    <s v="Derecho _x000a_a la educación"/>
    <s v="Infancia y adolescencia"/>
    <n v="2018"/>
    <n v="3.6346516007532963E-2"/>
    <n v="3.6346516007532963E-2"/>
    <n v="120"/>
    <s v="Porcentaje"/>
  </r>
  <r>
    <n v="81065"/>
    <s v="Arauca"/>
    <x v="1"/>
    <s v="Tasa de deserción en educación básica secundaria"/>
    <s v="MEN"/>
    <s v="Derecho _x000a_a la educación"/>
    <s v="Infancia y adolescencia"/>
    <n v="2018"/>
    <n v="4.1666666666666657E-2"/>
    <n v="4.1666666666666657E-2"/>
    <n v="120"/>
    <s v="Porcentaje"/>
  </r>
  <r>
    <n v="81220"/>
    <s v="Arauca"/>
    <x v="2"/>
    <s v="Tasa de deserción en educación básica secundaria"/>
    <s v="MEN"/>
    <s v="Derecho _x000a_a la educación"/>
    <s v="Infancia y adolescencia"/>
    <n v="2018"/>
    <n v="5.7851239669421489E-2"/>
    <n v="5.7851239669421489E-2"/>
    <n v="120"/>
    <s v="Porcentaje"/>
  </r>
  <r>
    <n v="81300"/>
    <s v="Arauca"/>
    <x v="3"/>
    <s v="Tasa de deserción en educación básica secundaria"/>
    <s v="MEN"/>
    <s v="Derecho _x000a_a la educación"/>
    <s v="Infancia y adolescencia"/>
    <n v="2018"/>
    <n v="3.8734667527437053E-2"/>
    <n v="3.8734667527437053E-2"/>
    <n v="120"/>
    <s v="Porcentaje"/>
  </r>
  <r>
    <n v="81591"/>
    <s v="Arauca"/>
    <x v="4"/>
    <s v="Tasa de deserción en educación básica secundaria"/>
    <s v="MEN"/>
    <s v="Derecho _x000a_a la educación"/>
    <s v="Infancia y adolescencia"/>
    <n v="2018"/>
    <n v="4.3478260869565223E-2"/>
    <n v="4.3478260869565223E-2"/>
    <n v="120"/>
    <s v="Porcentaje"/>
  </r>
  <r>
    <n v="81736"/>
    <s v="Arauca"/>
    <x v="5"/>
    <s v="Tasa de deserción en educación básica secundaria"/>
    <s v="MEN"/>
    <s v="Derecho _x000a_a la educación"/>
    <s v="Infancia y adolescencia"/>
    <n v="2018"/>
    <n v="2.4159663865546219E-2"/>
    <n v="2.4159663865546219E-2"/>
    <n v="120"/>
    <s v="Porcentaje"/>
  </r>
  <r>
    <n v="81794"/>
    <s v="Arauca"/>
    <x v="6"/>
    <s v="Tasa de deserción en educación básica secundaria"/>
    <s v="MEN"/>
    <s v="Derecho _x000a_a la educación"/>
    <s v="Infancia y adolescencia"/>
    <n v="2018"/>
    <n v="2.8144239226033419E-2"/>
    <n v="2.8144239226033419E-2"/>
    <n v="120"/>
    <s v="Porcentaje"/>
  </r>
  <r>
    <n v="81001"/>
    <s v="Arauca"/>
    <x v="0"/>
    <s v="Tasa de deserción en educación básica secundaria"/>
    <s v="MEN"/>
    <s v="Derecho _x000a_a la educación"/>
    <s v="Infancia y adolescencia"/>
    <n v="2019"/>
    <n v="3.5455988710530961E-2"/>
    <n v="3.5455988710530961E-2"/>
    <n v="120"/>
    <s v="Porcentaje"/>
  </r>
  <r>
    <n v="81065"/>
    <s v="Arauca"/>
    <x v="1"/>
    <s v="Tasa de deserción en educación básica secundaria"/>
    <s v="MEN"/>
    <s v="Derecho _x000a_a la educación"/>
    <s v="Infancia y adolescencia"/>
    <n v="2019"/>
    <n v="7.3509015256588067E-2"/>
    <n v="7.3509015256588067E-2"/>
    <n v="120"/>
    <s v="Porcentaje"/>
  </r>
  <r>
    <n v="81220"/>
    <s v="Arauca"/>
    <x v="2"/>
    <s v="Tasa de deserción en educación básica secundaria"/>
    <s v="MEN"/>
    <s v="Derecho _x000a_a la educación"/>
    <s v="Infancia y adolescencia"/>
    <n v="2019"/>
    <n v="0"/>
    <n v="0"/>
    <n v="120"/>
    <s v="Porcentaje"/>
  </r>
  <r>
    <n v="81300"/>
    <s v="Arauca"/>
    <x v="3"/>
    <s v="Tasa de deserción en educación básica secundaria"/>
    <s v="MEN"/>
    <s v="Derecho _x000a_a la educación"/>
    <s v="Infancia y adolescencia"/>
    <n v="2019"/>
    <n v="2.8319697923222149E-2"/>
    <n v="2.8319697923222149E-2"/>
    <n v="120"/>
    <s v="Porcentaje"/>
  </r>
  <r>
    <n v="81591"/>
    <s v="Arauca"/>
    <x v="4"/>
    <s v="Tasa de deserción en educación básica secundaria"/>
    <s v="MEN"/>
    <s v="Derecho _x000a_a la educación"/>
    <s v="Infancia y adolescencia"/>
    <n v="2019"/>
    <n v="2.953586497890295E-2"/>
    <n v="2.953586497890295E-2"/>
    <n v="120"/>
    <s v="Porcentaje"/>
  </r>
  <r>
    <n v="81736"/>
    <s v="Arauca"/>
    <x v="5"/>
    <s v="Tasa de deserción en educación básica secundaria"/>
    <s v="MEN"/>
    <s v="Derecho _x000a_a la educación"/>
    <s v="Infancia y adolescencia"/>
    <n v="2019"/>
    <n v="6.0373497058071122E-2"/>
    <n v="6.0373497058071122E-2"/>
    <n v="120"/>
    <s v="Porcentaje"/>
  </r>
  <r>
    <n v="81794"/>
    <s v="Arauca"/>
    <x v="6"/>
    <s v="Tasa de deserción en educación básica secundaria"/>
    <s v="MEN"/>
    <s v="Derecho _x000a_a la educación"/>
    <s v="Infancia y adolescencia"/>
    <n v="2019"/>
    <n v="4.4352195761415782E-2"/>
    <n v="4.4352195761415782E-2"/>
    <n v="120"/>
    <s v="Porcentaje"/>
  </r>
  <r>
    <n v="81001"/>
    <s v="Arauca"/>
    <x v="0"/>
    <s v="Tasa de deserción en educación básica secundaria"/>
    <s v="MEN"/>
    <s v="Derecho _x000a_a la educación"/>
    <s v="Infancia y adolescencia"/>
    <n v="2020"/>
    <n v="3.3393650271426219E-2"/>
    <n v="3.3393650271426219E-2"/>
    <n v="120"/>
    <s v="Porcentaje"/>
  </r>
  <r>
    <n v="81065"/>
    <s v="Arauca"/>
    <x v="1"/>
    <s v="Tasa de deserción en educación básica secundaria"/>
    <s v="MEN"/>
    <s v="Derecho _x000a_a la educación"/>
    <s v="Infancia y adolescencia"/>
    <n v="2020"/>
    <n v="4.5590682196339431E-2"/>
    <n v="4.5590682196339431E-2"/>
    <n v="120"/>
    <s v="Porcentaje"/>
  </r>
  <r>
    <n v="81220"/>
    <s v="Arauca"/>
    <x v="2"/>
    <s v="Tasa de deserción en educación básica secundaria"/>
    <s v="MEN"/>
    <s v="Derecho _x000a_a la educación"/>
    <s v="Infancia y adolescencia"/>
    <n v="2020"/>
    <n v="4.0590405904059039E-2"/>
    <n v="4.0590405904059039E-2"/>
    <n v="120"/>
    <s v="Porcentaje"/>
  </r>
  <r>
    <n v="81300"/>
    <s v="Arauca"/>
    <x v="3"/>
    <s v="Tasa de deserción en educación básica secundaria"/>
    <s v="MEN"/>
    <s v="Derecho _x000a_a la educación"/>
    <s v="Infancia y adolescencia"/>
    <n v="2020"/>
    <n v="8.1714285714285712E-2"/>
    <n v="8.1714285714285712E-2"/>
    <n v="120"/>
    <s v="Porcentaje"/>
  </r>
  <r>
    <n v="81591"/>
    <s v="Arauca"/>
    <x v="4"/>
    <s v="Tasa de deserción en educación básica secundaria"/>
    <s v="MEN"/>
    <s v="Derecho _x000a_a la educación"/>
    <s v="Infancia y adolescencia"/>
    <n v="2020"/>
    <n v="1.209677419354839E-2"/>
    <n v="1.209677419354839E-2"/>
    <n v="120"/>
    <s v="Porcentaje"/>
  </r>
  <r>
    <n v="81736"/>
    <s v="Arauca"/>
    <x v="5"/>
    <s v="Tasa de deserción en educación básica secundaria"/>
    <s v="MEN"/>
    <s v="Derecho _x000a_a la educación"/>
    <s v="Infancia y adolescencia"/>
    <n v="2020"/>
    <n v="4.049466537342386E-2"/>
    <n v="4.049466537342386E-2"/>
    <n v="120"/>
    <s v="Porcentaje"/>
  </r>
  <r>
    <n v="81794"/>
    <s v="Arauca"/>
    <x v="6"/>
    <s v="Tasa de deserción en educación básica secundaria"/>
    <s v="MEN"/>
    <s v="Derecho _x000a_a la educación"/>
    <s v="Infancia y adolescencia"/>
    <n v="2020"/>
    <n v="6.6008771929824558E-2"/>
    <n v="6.6008771929824558E-2"/>
    <n v="120"/>
    <s v="Porcentaje"/>
  </r>
  <r>
    <n v="81001"/>
    <s v="Arauca"/>
    <x v="0"/>
    <s v="Tasa de deserción en educación media"/>
    <s v="MEN"/>
    <s v="Derecho _x000a_a la educación"/>
    <s v="Adolescencia"/>
    <n v="2018"/>
    <n v="2.2103148024112521E-2"/>
    <n v="2.2103148024112521E-2"/>
    <n v="118"/>
    <s v="Porcentaje"/>
  </r>
  <r>
    <n v="81065"/>
    <s v="Arauca"/>
    <x v="1"/>
    <s v="Tasa de deserción en educación media"/>
    <s v="MEN"/>
    <s v="Derecho _x000a_a la educación"/>
    <s v="Adolescencia"/>
    <n v="2018"/>
    <n v="2.2315202231520219E-2"/>
    <n v="2.2315202231520219E-2"/>
    <n v="118"/>
    <s v="Porcentaje"/>
  </r>
  <r>
    <n v="81220"/>
    <s v="Arauca"/>
    <x v="2"/>
    <s v="Tasa de deserción en educación media"/>
    <s v="MEN"/>
    <s v="Derecho _x000a_a la educación"/>
    <s v="Adolescencia"/>
    <n v="2018"/>
    <n v="7.4999999999999997E-2"/>
    <n v="7.4999999999999997E-2"/>
    <n v="118"/>
    <s v="Porcentaje"/>
  </r>
  <r>
    <n v="81300"/>
    <s v="Arauca"/>
    <x v="3"/>
    <s v="Tasa de deserción en educación media"/>
    <s v="MEN"/>
    <s v="Derecho _x000a_a la educación"/>
    <s v="Adolescencia"/>
    <n v="2018"/>
    <n v="4.1580041580041582E-2"/>
    <n v="4.1580041580041582E-2"/>
    <n v="118"/>
    <s v="Porcentaje"/>
  </r>
  <r>
    <n v="81591"/>
    <s v="Arauca"/>
    <x v="4"/>
    <s v="Tasa de deserción en educación media"/>
    <s v="MEN"/>
    <s v="Derecho _x000a_a la educación"/>
    <s v="Adolescencia"/>
    <n v="2018"/>
    <n v="3.2258064516129031E-2"/>
    <n v="3.2258064516129031E-2"/>
    <n v="118"/>
    <s v="Porcentaje"/>
  </r>
  <r>
    <n v="81736"/>
    <s v="Arauca"/>
    <x v="5"/>
    <s v="Tasa de deserción en educación media"/>
    <s v="MEN"/>
    <s v="Derecho _x000a_a la educación"/>
    <s v="Adolescencia"/>
    <n v="2018"/>
    <n v="1.13421550094518E-2"/>
    <n v="1.13421550094518E-2"/>
    <n v="118"/>
    <s v="Porcentaje"/>
  </r>
  <r>
    <n v="81794"/>
    <s v="Arauca"/>
    <x v="6"/>
    <s v="Tasa de deserción en educación media"/>
    <s v="MEN"/>
    <s v="Derecho _x000a_a la educación"/>
    <s v="Adolescencia"/>
    <n v="2018"/>
    <n v="2.5129342202512939E-2"/>
    <n v="2.5129342202512939E-2"/>
    <n v="118"/>
    <s v="Porcentaje"/>
  </r>
  <r>
    <n v="81001"/>
    <s v="Arauca"/>
    <x v="0"/>
    <s v="Tasa de deserción en educación media"/>
    <s v="MEN"/>
    <s v="Derecho _x000a_a la educación"/>
    <s v="Adolescencia"/>
    <n v="2019"/>
    <n v="2.5435073627844709E-2"/>
    <n v="2.5435073627844709E-2"/>
    <n v="118"/>
    <s v="Porcentaje"/>
  </r>
  <r>
    <n v="81065"/>
    <s v="Arauca"/>
    <x v="1"/>
    <s v="Tasa de deserción en educación media"/>
    <s v="MEN"/>
    <s v="Derecho _x000a_a la educación"/>
    <s v="Adolescencia"/>
    <n v="2019"/>
    <n v="3.1593406593406592E-2"/>
    <n v="3.1593406593406592E-2"/>
    <n v="118"/>
    <s v="Porcentaje"/>
  </r>
  <r>
    <n v="81220"/>
    <s v="Arauca"/>
    <x v="2"/>
    <s v="Tasa de deserción en educación media"/>
    <s v="MEN"/>
    <s v="Derecho _x000a_a la educación"/>
    <s v="Adolescencia"/>
    <n v="2019"/>
    <n v="3.2786885245901641E-2"/>
    <n v="3.2786885245901641E-2"/>
    <n v="118"/>
    <s v="Porcentaje"/>
  </r>
  <r>
    <n v="81300"/>
    <s v="Arauca"/>
    <x v="3"/>
    <s v="Tasa de deserción en educación media"/>
    <s v="MEN"/>
    <s v="Derecho _x000a_a la educación"/>
    <s v="Adolescencia"/>
    <n v="2019"/>
    <n v="2.1582733812949641E-2"/>
    <n v="2.1582733812949641E-2"/>
    <n v="118"/>
    <s v="Porcentaje"/>
  </r>
  <r>
    <n v="81591"/>
    <s v="Arauca"/>
    <x v="4"/>
    <s v="Tasa de deserción en educación media"/>
    <s v="MEN"/>
    <s v="Derecho _x000a_a la educación"/>
    <s v="Adolescencia"/>
    <n v="2019"/>
    <n v="4.2857142857142858E-2"/>
    <n v="4.2857142857142858E-2"/>
    <n v="118"/>
    <s v="Porcentaje"/>
  </r>
  <r>
    <n v="81736"/>
    <s v="Arauca"/>
    <x v="5"/>
    <s v="Tasa de deserción en educación media"/>
    <s v="MEN"/>
    <s v="Derecho _x000a_a la educación"/>
    <s v="Adolescencia"/>
    <n v="2019"/>
    <n v="2.1314387211367671E-2"/>
    <n v="2.1314387211367671E-2"/>
    <n v="118"/>
    <s v="Porcentaje"/>
  </r>
  <r>
    <n v="81794"/>
    <s v="Arauca"/>
    <x v="6"/>
    <s v="Tasa de deserción en educación media"/>
    <s v="MEN"/>
    <s v="Derecho _x000a_a la educación"/>
    <s v="Adolescencia"/>
    <n v="2019"/>
    <n v="2.2398843930635841E-2"/>
    <n v="2.2398843930635841E-2"/>
    <n v="118"/>
    <s v="Porcentaje"/>
  </r>
  <r>
    <n v="81001"/>
    <s v="Arauca"/>
    <x v="0"/>
    <s v="Tasa de deserción en educación media"/>
    <s v="MEN"/>
    <s v="Derecho _x000a_a la educación"/>
    <s v="Adolescencia"/>
    <n v="2020"/>
    <n v="2.681992337164751E-2"/>
    <n v="2.681992337164751E-2"/>
    <n v="118"/>
    <s v="Porcentaje"/>
  </r>
  <r>
    <n v="81065"/>
    <s v="Arauca"/>
    <x v="1"/>
    <s v="Tasa de deserción en educación media"/>
    <s v="MEN"/>
    <s v="Derecho _x000a_a la educación"/>
    <s v="Adolescencia"/>
    <n v="2020"/>
    <n v="5.3299492385786802E-2"/>
    <n v="5.3299492385786802E-2"/>
    <n v="118"/>
    <s v="Porcentaje"/>
  </r>
  <r>
    <n v="81220"/>
    <s v="Arauca"/>
    <x v="2"/>
    <s v="Tasa de deserción en educación media"/>
    <s v="MEN"/>
    <s v="Derecho _x000a_a la educación"/>
    <s v="Adolescencia"/>
    <n v="2020"/>
    <n v="7.6923076923076927E-2"/>
    <n v="7.6923076923076927E-2"/>
    <n v="118"/>
    <s v="Porcentaje"/>
  </r>
  <r>
    <n v="81300"/>
    <s v="Arauca"/>
    <x v="3"/>
    <s v="Tasa de deserción en educación media"/>
    <s v="MEN"/>
    <s v="Derecho _x000a_a la educación"/>
    <s v="Adolescencia"/>
    <n v="2020"/>
    <n v="2.9680365296803651E-2"/>
    <n v="2.9680365296803651E-2"/>
    <n v="118"/>
    <s v="Porcentaje"/>
  </r>
  <r>
    <n v="81591"/>
    <s v="Arauca"/>
    <x v="4"/>
    <s v="Tasa de deserción en educación media"/>
    <s v="MEN"/>
    <s v="Derecho _x000a_a la educación"/>
    <s v="Adolescencia"/>
    <n v="2020"/>
    <n v="1.7241379310344831E-2"/>
    <n v="1.7241379310344831E-2"/>
    <n v="118"/>
    <s v="Porcentaje"/>
  </r>
  <r>
    <n v="81736"/>
    <s v="Arauca"/>
    <x v="5"/>
    <s v="Tasa de deserción en educación media"/>
    <s v="MEN"/>
    <s v="Derecho _x000a_a la educación"/>
    <s v="Adolescencia"/>
    <n v="2020"/>
    <n v="4.2052144659377629E-2"/>
    <n v="4.2052144659377629E-2"/>
    <n v="118"/>
    <s v="Porcentaje"/>
  </r>
  <r>
    <n v="81794"/>
    <s v="Arauca"/>
    <x v="6"/>
    <s v="Tasa de deserción en educación media"/>
    <s v="MEN"/>
    <s v="Derecho _x000a_a la educación"/>
    <s v="Adolescencia"/>
    <n v="2020"/>
    <n v="6.7051189617880314E-2"/>
    <n v="6.7051189617880314E-2"/>
    <n v="118"/>
    <s v="Porcentaje"/>
  </r>
  <r>
    <n v="81001"/>
    <s v="Arauca"/>
    <x v="0"/>
    <s v="Tasa de deserción en educación básica primaria"/>
    <s v="MEN"/>
    <s v="Derecho _x000a_a la educación"/>
    <s v="Infancia"/>
    <n v="2021"/>
    <n v="4.1476059774321443E-2"/>
    <n v="4.1476059774321443E-2"/>
    <n v="119"/>
    <s v="Porcentaje"/>
  </r>
  <r>
    <n v="81065"/>
    <s v="Arauca"/>
    <x v="1"/>
    <s v="Tasa de deserción en educación básica primaria"/>
    <s v="MEN"/>
    <s v="Derecho _x000a_a la educación"/>
    <s v="Infancia"/>
    <n v="2021"/>
    <n v="4.3663885115466719E-2"/>
    <n v="4.3663885115466719E-2"/>
    <n v="119"/>
    <s v="Porcentaje"/>
  </r>
  <r>
    <n v="81220"/>
    <s v="Arauca"/>
    <x v="2"/>
    <s v="Tasa de deserción en educación básica primaria"/>
    <s v="MEN"/>
    <s v="Derecho _x000a_a la educación"/>
    <s v="Infancia"/>
    <n v="2021"/>
    <n v="7.4626865671641798E-3"/>
    <n v="7.4626865671641798E-3"/>
    <n v="119"/>
    <s v="Porcentaje"/>
  </r>
  <r>
    <n v="81300"/>
    <s v="Arauca"/>
    <x v="3"/>
    <s v="Tasa de deserción en educación básica primaria"/>
    <s v="MEN"/>
    <s v="Derecho _x000a_a la educación"/>
    <s v="Infancia"/>
    <n v="2021"/>
    <n v="3.4767025089605733E-2"/>
    <n v="3.4767025089605733E-2"/>
    <n v="119"/>
    <s v="Porcentaje"/>
  </r>
  <r>
    <n v="81591"/>
    <s v="Arauca"/>
    <x v="4"/>
    <s v="Tasa de deserción en educación básica primaria"/>
    <s v="MEN"/>
    <s v="Derecho _x000a_a la educación"/>
    <s v="Infancia"/>
    <n v="2021"/>
    <n v="3.3057851239669422E-2"/>
    <n v="3.3057851239669422E-2"/>
    <n v="119"/>
    <s v="Porcentaje"/>
  </r>
  <r>
    <n v="81736"/>
    <s v="Arauca"/>
    <x v="5"/>
    <s v="Tasa de deserción en educación básica primaria"/>
    <s v="MEN"/>
    <s v="Derecho _x000a_a la educación"/>
    <s v="Infancia"/>
    <n v="2021"/>
    <n v="3.0462703770788739E-2"/>
    <n v="3.0462703770788739E-2"/>
    <n v="119"/>
    <s v="Porcentaje"/>
  </r>
  <r>
    <n v="81794"/>
    <s v="Arauca"/>
    <x v="6"/>
    <s v="Tasa de deserción en educación básica primaria"/>
    <s v="MEN"/>
    <s v="Derecho _x000a_a la educación"/>
    <s v="Infancia"/>
    <n v="2021"/>
    <n v="1.673580317551137E-2"/>
    <n v="1.673580317551137E-2"/>
    <n v="119"/>
    <s v="Porcentaje"/>
  </r>
  <r>
    <n v="81001"/>
    <s v="Arauca"/>
    <x v="0"/>
    <s v="Tasa de deserción en educación básica secundaria"/>
    <s v="MEN"/>
    <s v="Derecho _x000a_a la educación"/>
    <s v="Infancia y adolescencia"/>
    <n v="2021"/>
    <n v="3.7656903765690378E-2"/>
    <n v="3.7656903765690378E-2"/>
    <n v="120"/>
    <s v="Porcentaje"/>
  </r>
  <r>
    <n v="81065"/>
    <s v="Arauca"/>
    <x v="1"/>
    <s v="Tasa de deserción en educación básica secundaria"/>
    <s v="MEN"/>
    <s v="Derecho _x000a_a la educación"/>
    <s v="Infancia y adolescencia"/>
    <n v="2021"/>
    <n v="5.9272838374579903E-2"/>
    <n v="5.9272838374579903E-2"/>
    <n v="120"/>
    <s v="Porcentaje"/>
  </r>
  <r>
    <n v="81220"/>
    <s v="Arauca"/>
    <x v="2"/>
    <s v="Tasa de deserción en educación básica secundaria"/>
    <s v="MEN"/>
    <s v="Derecho _x000a_a la educación"/>
    <s v="Infancia y adolescencia"/>
    <n v="2021"/>
    <n v="3.1645569620253199E-3"/>
    <n v="3.1645569620253199E-3"/>
    <n v="120"/>
    <s v="Porcentaje"/>
  </r>
  <r>
    <n v="81300"/>
    <s v="Arauca"/>
    <x v="3"/>
    <s v="Tasa de deserción en educación básica secundaria"/>
    <s v="MEN"/>
    <s v="Derecho _x000a_a la educación"/>
    <s v="Infancia y adolescencia"/>
    <n v="2021"/>
    <n v="2.6360067302299499E-2"/>
    <n v="2.6360067302299499E-2"/>
    <n v="120"/>
    <s v="Porcentaje"/>
  </r>
  <r>
    <n v="81591"/>
    <s v="Arauca"/>
    <x v="4"/>
    <s v="Tasa de deserción en educación básica secundaria"/>
    <s v="MEN"/>
    <s v="Derecho _x000a_a la educación"/>
    <s v="Infancia y adolescencia"/>
    <n v="2021"/>
    <n v="0"/>
    <n v="0"/>
    <n v="120"/>
    <s v="Porcentaje"/>
  </r>
  <r>
    <n v="81736"/>
    <s v="Arauca"/>
    <x v="5"/>
    <s v="Tasa de deserción en educación básica secundaria"/>
    <s v="MEN"/>
    <s v="Derecho _x000a_a la educación"/>
    <s v="Infancia y adolescencia"/>
    <n v="2021"/>
    <n v="3.0975609756097561E-2"/>
    <n v="3.0975609756097561E-2"/>
    <n v="120"/>
    <s v="Porcentaje"/>
  </r>
  <r>
    <n v="81794"/>
    <s v="Arauca"/>
    <x v="6"/>
    <s v="Tasa de deserción en educación básica secundaria"/>
    <s v="MEN"/>
    <s v="Derecho _x000a_a la educación"/>
    <s v="Infancia y adolescencia"/>
    <n v="2021"/>
    <n v="2.5453786772376381E-2"/>
    <n v="2.5453786772376381E-2"/>
    <n v="120"/>
    <s v="Porcentaje"/>
  </r>
  <r>
    <n v="81001"/>
    <s v="Arauca"/>
    <x v="0"/>
    <s v="Tasa de deserción en educación media"/>
    <s v="MEN"/>
    <s v="Derecho _x000a_a la educación"/>
    <s v="Adolescencia"/>
    <n v="2021"/>
    <n v="2.1362586605080829E-2"/>
    <n v="2.1362586605080829E-2"/>
    <n v="118"/>
    <s v="Porcentaje"/>
  </r>
  <r>
    <n v="81065"/>
    <s v="Arauca"/>
    <x v="1"/>
    <s v="Tasa de deserción en educación media"/>
    <s v="MEN"/>
    <s v="Derecho _x000a_a la educación"/>
    <s v="Adolescencia"/>
    <n v="2021"/>
    <n v="3.5714285714285712E-2"/>
    <n v="3.5714285714285712E-2"/>
    <n v="118"/>
    <s v="Porcentaje"/>
  </r>
  <r>
    <n v="81220"/>
    <s v="Arauca"/>
    <x v="2"/>
    <s v="Tasa de deserción en educación media"/>
    <s v="MEN"/>
    <s v="Derecho _x000a_a la educación"/>
    <s v="Adolescencia"/>
    <n v="2021"/>
    <n v="0"/>
    <n v="0"/>
    <n v="118"/>
    <s v="Porcentaje"/>
  </r>
  <r>
    <n v="81300"/>
    <s v="Arauca"/>
    <x v="3"/>
    <s v="Tasa de deserción en educación media"/>
    <s v="MEN"/>
    <s v="Derecho _x000a_a la educación"/>
    <s v="Adolescencia"/>
    <n v="2021"/>
    <n v="3.2818532818532822E-2"/>
    <n v="3.2818532818532822E-2"/>
    <n v="118"/>
    <s v="Porcentaje"/>
  </r>
  <r>
    <n v="81591"/>
    <s v="Arauca"/>
    <x v="4"/>
    <s v="Tasa de deserción en educación media"/>
    <s v="MEN"/>
    <s v="Derecho _x000a_a la educación"/>
    <s v="Adolescencia"/>
    <n v="2021"/>
    <n v="1.3513513513513511E-2"/>
    <n v="1.3513513513513511E-2"/>
    <n v="118"/>
    <s v="Porcentaje"/>
  </r>
  <r>
    <n v="81736"/>
    <s v="Arauca"/>
    <x v="5"/>
    <s v="Tasa de deserción en educación media"/>
    <s v="MEN"/>
    <s v="Derecho _x000a_a la educación"/>
    <s v="Adolescencia"/>
    <n v="2021"/>
    <n v="3.486394557823129E-2"/>
    <n v="3.486394557823129E-2"/>
    <n v="118"/>
    <s v="Porcentaje"/>
  </r>
  <r>
    <n v="81794"/>
    <s v="Arauca"/>
    <x v="6"/>
    <s v="Tasa de deserción en educación media"/>
    <s v="MEN"/>
    <s v="Derecho _x000a_a la educación"/>
    <s v="Adolescencia"/>
    <n v="2021"/>
    <n v="2.58493353028065E-2"/>
    <n v="2.58493353028065E-2"/>
    <n v="118"/>
    <s v="Porcentaje"/>
  </r>
  <r>
    <n v="81"/>
    <s v="Arauca"/>
    <x v="8"/>
    <s v="Tasa de repitencia en educación básica primaria"/>
    <s v="MEN"/>
    <s v="Derecho _x000a_a la educación"/>
    <s v="Infancia"/>
    <n v="2018"/>
    <n v="4.0753329633740287E-2"/>
    <n v="4.0753329633740287E-2"/>
    <n v="137"/>
    <s v="Porcentaje"/>
  </r>
  <r>
    <n v="81"/>
    <s v="Arauca"/>
    <x v="8"/>
    <s v="Tasa de repitencia en educación básica primaria"/>
    <s v="MEN"/>
    <s v="Derecho _x000a_a la educación"/>
    <s v="Infancia"/>
    <n v="2019"/>
    <n v="3.7038285252089513E-2"/>
    <n v="3.7038285252089513E-2"/>
    <n v="137"/>
    <s v="Porcentaje"/>
  </r>
  <r>
    <n v="81"/>
    <s v="Arauca"/>
    <x v="8"/>
    <s v="Tasa de repitencia en educación básica primaria"/>
    <s v="MEN"/>
    <s v="Derecho _x000a_a la educación"/>
    <s v="Infancia"/>
    <n v="2020"/>
    <n v="3.4823097353838081E-2"/>
    <n v="3.4823097353838081E-2"/>
    <n v="137"/>
    <s v="Porcentaje"/>
  </r>
  <r>
    <n v="81"/>
    <s v="Arauca"/>
    <x v="8"/>
    <s v="Tasa de repitencia en educación básica secundaria"/>
    <s v="MEN"/>
    <s v="Derecho _x000a_a la educación"/>
    <s v="Infancia y adolescencia"/>
    <n v="2018"/>
    <n v="6.525037936267071E-2"/>
    <n v="6.525037936267071E-2"/>
    <n v="138"/>
    <s v="Porcentaje"/>
  </r>
  <r>
    <n v="81"/>
    <s v="Arauca"/>
    <x v="8"/>
    <s v="Tasa de repitencia en educación básica secundaria"/>
    <s v="MEN"/>
    <s v="Derecho _x000a_a la educación"/>
    <s v="Infancia y adolescencia"/>
    <n v="2019"/>
    <n v="5.0962745918794482E-2"/>
    <n v="5.0962745918794482E-2"/>
    <n v="138"/>
    <s v="Porcentaje"/>
  </r>
  <r>
    <n v="81"/>
    <s v="Arauca"/>
    <x v="8"/>
    <s v="Tasa de repitencia en educación básica secundaria"/>
    <s v="MEN"/>
    <s v="Derecho _x000a_a la educación"/>
    <s v="Infancia y adolescencia"/>
    <n v="2020"/>
    <n v="5.7734530938123751E-2"/>
    <n v="5.7734530938123751E-2"/>
    <n v="138"/>
    <s v="Porcentaje"/>
  </r>
  <r>
    <n v="81"/>
    <s v="Arauca"/>
    <x v="8"/>
    <s v="Tasa de repitencia en educación media "/>
    <s v="MEN"/>
    <s v="Derecho _x000a_a la educación"/>
    <s v="Adolescencia"/>
    <n v="2018"/>
    <n v="1.9065776930409919E-2"/>
    <n v="1.9065776930409919E-2"/>
    <n v="140"/>
    <s v="Porcentaje"/>
  </r>
  <r>
    <n v="81"/>
    <s v="Arauca"/>
    <x v="8"/>
    <s v="Tasa de repitencia en educación media "/>
    <s v="MEN"/>
    <s v="Derecho _x000a_a la educación"/>
    <s v="Adolescencia"/>
    <n v="2019"/>
    <n v="1.893939393939394E-2"/>
    <n v="1.893939393939394E-2"/>
    <n v="140"/>
    <s v="Porcentaje"/>
  </r>
  <r>
    <n v="81"/>
    <s v="Arauca"/>
    <x v="8"/>
    <s v="Tasa de repitencia en educación media "/>
    <s v="MEN"/>
    <s v="Derecho _x000a_a la educación"/>
    <s v="Adolescencia"/>
    <n v="2020"/>
    <n v="1.7301038062283738E-2"/>
    <n v="1.7301038062283738E-2"/>
    <n v="140"/>
    <s v="Porcentaje"/>
  </r>
  <r>
    <n v="1"/>
    <s v="Dato Nacional"/>
    <x v="7"/>
    <s v="Tasa de repitencia en educación básica primaria"/>
    <s v="MEN"/>
    <s v="Derecho _x000a_a la educación"/>
    <s v="Infancia"/>
    <n v="2018"/>
    <n v="1.9661430417374073E-2"/>
    <n v="1.9661430417374073E-2"/>
    <n v="137"/>
    <s v="Porcentaje"/>
  </r>
  <r>
    <n v="1"/>
    <s v="Dato Nacional"/>
    <x v="7"/>
    <s v="Tasa de repitencia en educación básica primaria"/>
    <s v="MEN"/>
    <s v="Derecho _x000a_a la educación"/>
    <s v="Infancia"/>
    <n v="2019"/>
    <n v="2.0807618879766801E-2"/>
    <n v="2.0807618879766801E-2"/>
    <n v="137"/>
    <s v="Porcentaje"/>
  </r>
  <r>
    <n v="1"/>
    <s v="Dato Nacional"/>
    <x v="7"/>
    <s v="Tasa de repitencia en educación básica primaria"/>
    <s v="MEN"/>
    <s v="Derecho _x000a_a la educación"/>
    <s v="Infancia"/>
    <n v="2020"/>
    <n v="5.095698349354745E-2"/>
    <n v="5.095698349354745E-2"/>
    <n v="137"/>
    <s v="Porcentaje"/>
  </r>
  <r>
    <n v="1"/>
    <s v="Dato Nacional"/>
    <x v="7"/>
    <s v="Tasa de repitencia en educación básica secundaria"/>
    <s v="MEN"/>
    <s v="Derecho _x000a_a la educación"/>
    <s v="Infancia y adolescencia"/>
    <n v="2018"/>
    <n v="2.5719286796375383E-2"/>
    <n v="2.5719286796375383E-2"/>
    <n v="138"/>
    <s v="Porcentaje"/>
  </r>
  <r>
    <n v="1"/>
    <s v="Dato Nacional"/>
    <x v="7"/>
    <s v="Tasa de repitencia en educación básica secundaria"/>
    <s v="MEN"/>
    <s v="Derecho _x000a_a la educación"/>
    <s v="Infancia y adolescencia"/>
    <n v="2019"/>
    <n v="3.0853606762626343E-2"/>
    <n v="3.0853606762626343E-2"/>
    <n v="138"/>
    <s v="Porcentaje"/>
  </r>
  <r>
    <n v="1"/>
    <s v="Dato Nacional"/>
    <x v="7"/>
    <s v="Tasa de repitencia en educación básica secundaria"/>
    <s v="MEN"/>
    <s v="Derecho _x000a_a la educación"/>
    <s v="Infancia y adolescencia"/>
    <n v="2020"/>
    <n v="7.872299176210347E-2"/>
    <n v="7.872299176210347E-2"/>
    <n v="138"/>
    <s v="Porcentaje"/>
  </r>
  <r>
    <n v="1"/>
    <s v="Dato Nacional"/>
    <x v="7"/>
    <s v="Tasa de repitencia en educación media "/>
    <s v="MEN"/>
    <s v="Derecho _x000a_a la educación"/>
    <s v="Adolescencia"/>
    <n v="2018"/>
    <n v="8.9428466415510423E-3"/>
    <n v="8.9428466415510423E-3"/>
    <n v="140"/>
    <s v="Porcentaje"/>
  </r>
  <r>
    <n v="1"/>
    <s v="Dato Nacional"/>
    <x v="7"/>
    <s v="Tasa de repitencia en educación media "/>
    <s v="MEN"/>
    <s v="Derecho _x000a_a la educación"/>
    <s v="Adolescencia"/>
    <n v="2019"/>
    <n v="1.1372792596686972E-2"/>
    <n v="1.1372792596686972E-2"/>
    <n v="140"/>
    <s v="Porcentaje"/>
  </r>
  <r>
    <n v="1"/>
    <s v="Dato Nacional"/>
    <x v="7"/>
    <s v="Tasa de repitencia en educación media "/>
    <s v="MEN"/>
    <s v="Derecho _x000a_a la educación"/>
    <s v="Adolescencia"/>
    <n v="2020"/>
    <n v="3.0348566676374606E-2"/>
    <n v="3.0348566676374606E-2"/>
    <n v="140"/>
    <s v="Porcentaje"/>
  </r>
  <r>
    <n v="1"/>
    <s v="Dato Nacional"/>
    <x v="7"/>
    <s v="Tasa de repitencia en educación básica primaria"/>
    <s v="MEN"/>
    <s v="Derecho _x000a_a la educación"/>
    <s v="Infancia"/>
    <n v="2021"/>
    <n v="4.21271479889712E-2"/>
    <n v="4.21271479889712E-2"/>
    <n v="137"/>
    <s v="Porcentaje"/>
  </r>
  <r>
    <n v="1"/>
    <s v="Dato Nacional"/>
    <x v="7"/>
    <s v="Tasa de repitencia en educación básica secundaria"/>
    <s v="MEN"/>
    <s v="Derecho _x000a_a la educación"/>
    <s v="Infancia y adolescencia"/>
    <n v="2021"/>
    <n v="7.2287993417556803E-2"/>
    <n v="7.2287993417556803E-2"/>
    <n v="138"/>
    <s v="Porcentaje"/>
  </r>
  <r>
    <n v="1"/>
    <s v="Dato Nacional"/>
    <x v="7"/>
    <s v="Tasa de repitencia en educación media "/>
    <s v="MEN"/>
    <s v="Derecho _x000a_a la educación"/>
    <s v="Adolescencia"/>
    <n v="2021"/>
    <n v="3.0029046438493797E-2"/>
    <n v="3.0029046438493797E-2"/>
    <n v="140"/>
    <s v="Porcentaje"/>
  </r>
  <r>
    <n v="81"/>
    <s v="Arauca"/>
    <x v="8"/>
    <s v="Tasa de repitencia en educación básica primaria"/>
    <s v="MEN"/>
    <s v="Derecho _x000a_a la educación"/>
    <s v="Infancia"/>
    <n v="2021"/>
    <n v="5.6721497447532618E-2"/>
    <n v="5.6721497447532618E-2"/>
    <n v="137"/>
    <s v="Porcentaje"/>
  </r>
  <r>
    <n v="81"/>
    <s v="Arauca"/>
    <x v="8"/>
    <s v="Tasa de repitencia en educación básica secundaria"/>
    <s v="MEN"/>
    <s v="Derecho _x000a_a la educación"/>
    <s v="Infancia y adolescencia"/>
    <n v="2021"/>
    <n v="0.10230290155940713"/>
    <n v="0.10230290155940713"/>
    <n v="138"/>
    <s v="Porcentaje"/>
  </r>
  <r>
    <n v="81"/>
    <s v="Arauca"/>
    <x v="8"/>
    <s v="Tasa de repitencia en educación media "/>
    <s v="MEN"/>
    <s v="Derecho _x000a_a la educación"/>
    <s v="Adolescencia"/>
    <n v="2021"/>
    <n v="3.803403959708232E-2"/>
    <n v="3.803403959708232E-2"/>
    <n v="140"/>
    <s v="Porcentaje"/>
  </r>
  <r>
    <n v="81"/>
    <s v="Arauca"/>
    <x v="8"/>
    <s v="Tasa de Cobertura escolar bruta en educación básica primaria"/>
    <s v="MEN"/>
    <s v="Derecho _x000a_a la educación"/>
    <s v="Infancia"/>
    <n v="2018"/>
    <n v="1.2912163489880133"/>
    <n v="1.2912163489880133"/>
    <n v="107"/>
    <s v="Porcentaje"/>
  </r>
  <r>
    <n v="81"/>
    <s v="Arauca"/>
    <x v="8"/>
    <s v="Tasa de Cobertura escolar bruta en educación básica primaria"/>
    <s v="MEN"/>
    <s v="Derecho _x000a_a la educación"/>
    <s v="Infancia"/>
    <n v="2019"/>
    <n v="1.1596388899208678"/>
    <n v="1.1596388899208678"/>
    <n v="107"/>
    <s v="Porcentaje"/>
  </r>
  <r>
    <n v="81"/>
    <s v="Arauca"/>
    <x v="8"/>
    <s v="Tasa de Cobertura escolar bruta en educación básica primaria"/>
    <s v="MEN"/>
    <s v="Derecho _x000a_a la educación"/>
    <s v="Infancia"/>
    <n v="2020"/>
    <n v="1.1678339080664084"/>
    <n v="1.1678339080664084"/>
    <n v="107"/>
    <s v="Porcentaje"/>
  </r>
  <r>
    <n v="1"/>
    <s v="Dato Nacional"/>
    <x v="7"/>
    <s v="Tasa de Cobertura escolar bruta en educación básica primaria"/>
    <s v="MEN"/>
    <s v="Derecho _x000a_a la educación"/>
    <s v="Infancia"/>
    <n v="2018"/>
    <n v="1.1169917808119632"/>
    <n v="1.1169917808119632"/>
    <n v="107"/>
    <s v="Porcentaje"/>
  </r>
  <r>
    <n v="1"/>
    <s v="Dato Nacional"/>
    <x v="7"/>
    <s v="Tasa de Cobertura escolar bruta en educación básica primaria"/>
    <s v="MEN"/>
    <s v="Derecho _x000a_a la educación"/>
    <s v="Infancia"/>
    <n v="2019"/>
    <n v="1.0935551362100617"/>
    <n v="1.0935551362100617"/>
    <n v="107"/>
    <s v="Porcentaje"/>
  </r>
  <r>
    <n v="1"/>
    <s v="Dato Nacional"/>
    <x v="7"/>
    <s v="Tasa de Cobertura escolar bruta en educación básica primaria"/>
    <s v="MEN"/>
    <s v="Derecho _x000a_a la educación"/>
    <s v="Infancia"/>
    <n v="2020"/>
    <n v="1.0649524325164421"/>
    <n v="1.0649524325164421"/>
    <n v="107"/>
    <s v="Porcentaje"/>
  </r>
  <r>
    <n v="81"/>
    <s v="Arauca"/>
    <x v="8"/>
    <s v="Cobertura escolar bruta en educación básica secundaria"/>
    <s v="MEN"/>
    <s v="Derecho _x000a_a la educación"/>
    <s v="Infancia y adolescencia"/>
    <n v="2018"/>
    <n v="1.1094948295482658"/>
    <n v="1.1094948295482658"/>
    <n v="108"/>
    <s v="Porcentaje"/>
  </r>
  <r>
    <n v="81"/>
    <s v="Arauca"/>
    <x v="8"/>
    <s v="Cobertura escolar bruta en educación básica secundaria"/>
    <s v="MEN"/>
    <s v="Derecho _x000a_a la educación"/>
    <s v="Infancia y adolescencia"/>
    <n v="2019"/>
    <n v="1.0903011619634813"/>
    <n v="1.0903011619634813"/>
    <n v="108"/>
    <s v="Porcentaje"/>
  </r>
  <r>
    <n v="81"/>
    <s v="Arauca"/>
    <x v="8"/>
    <s v="Cobertura escolar bruta en educación básica secundaria"/>
    <s v="MEN"/>
    <s v="Derecho _x000a_a la educación"/>
    <s v="Infancia y adolescencia"/>
    <n v="2020"/>
    <n v="1.0835133520246358"/>
    <n v="1.0835133520246358"/>
    <n v="108"/>
    <s v="Porcentaje"/>
  </r>
  <r>
    <n v="1"/>
    <s v="Dato Nacional"/>
    <x v="7"/>
    <s v="Cobertura escolar bruta en educación básica secundaria"/>
    <s v="MEN"/>
    <s v="Derecho _x000a_a la educación"/>
    <s v="Infancia y adolescencia"/>
    <n v="2018"/>
    <n v="1.0919046875566762"/>
    <n v="1.0919046875566762"/>
    <n v="108"/>
    <s v="Porcentaje"/>
  </r>
  <r>
    <n v="1"/>
    <s v="Dato Nacional"/>
    <x v="7"/>
    <s v="Cobertura escolar bruta en educación básica secundaria"/>
    <s v="MEN"/>
    <s v="Derecho _x000a_a la educación"/>
    <s v="Infancia y adolescencia"/>
    <n v="2019"/>
    <n v="1.1064725561218056"/>
    <n v="1.1064725561218056"/>
    <n v="108"/>
    <s v="Porcentaje"/>
  </r>
  <r>
    <n v="1"/>
    <s v="Dato Nacional"/>
    <x v="7"/>
    <s v="Cobertura escolar bruta en educación básica secundaria"/>
    <s v="MEN"/>
    <s v="Derecho _x000a_a la educación"/>
    <s v="Infancia y adolescencia"/>
    <n v="2020"/>
    <n v="1.0901618689853778"/>
    <n v="1.0901618689853778"/>
    <n v="108"/>
    <s v="Porcentaje"/>
  </r>
  <r>
    <n v="81"/>
    <s v="Arauca"/>
    <x v="8"/>
    <s v="Tasa de Cobertura escolar bruta en educación media"/>
    <s v="MEN"/>
    <s v="Derecho _x000a_a la educación"/>
    <s v="Adolescencia"/>
    <n v="2018"/>
    <n v="0.76726519337016574"/>
    <n v="0.76726519337016574"/>
    <n v="109"/>
    <s v="Porcentaje"/>
  </r>
  <r>
    <n v="81"/>
    <s v="Arauca"/>
    <x v="8"/>
    <s v="Tasa de Cobertura escolar bruta en educación media"/>
    <s v="MEN"/>
    <s v="Derecho _x000a_a la educación"/>
    <s v="Adolescencia"/>
    <n v="2019"/>
    <n v="0.80986182093507475"/>
    <n v="0.80986182093507475"/>
    <n v="109"/>
    <s v="Porcentaje"/>
  </r>
  <r>
    <n v="81"/>
    <s v="Arauca"/>
    <x v="8"/>
    <s v="Tasa de Cobertura escolar bruta en educación media"/>
    <s v="MEN"/>
    <s v="Derecho _x000a_a la educación"/>
    <s v="Adolescencia"/>
    <n v="2020"/>
    <n v="0.7852145092984717"/>
    <n v="0.7852145092984717"/>
    <n v="109"/>
    <s v="Porcentaje"/>
  </r>
  <r>
    <n v="1"/>
    <s v="Dato Nacional"/>
    <x v="7"/>
    <s v="Tasa de Cobertura escolar bruta en educación media"/>
    <s v="MEN"/>
    <s v="Derecho _x000a_a la educación"/>
    <s v="Adolescencia"/>
    <n v="2018"/>
    <n v="0.83985368859336973"/>
    <n v="0.83985368859336973"/>
    <n v="109"/>
    <s v="Porcentaje"/>
  </r>
  <r>
    <n v="1"/>
    <s v="Dato Nacional"/>
    <x v="7"/>
    <s v="Tasa de Cobertura escolar bruta en educación media"/>
    <s v="MEN"/>
    <s v="Derecho _x000a_a la educación"/>
    <s v="Adolescencia"/>
    <n v="2019"/>
    <n v="0.85843041188012303"/>
    <n v="0.85843041188012303"/>
    <n v="109"/>
    <s v="Porcentaje"/>
  </r>
  <r>
    <n v="1"/>
    <s v="Dato Nacional"/>
    <x v="7"/>
    <s v="Tasa de Cobertura escolar bruta en educación media"/>
    <s v="MEN"/>
    <s v="Derecho _x000a_a la educación"/>
    <s v="Adolescencia"/>
    <n v="2020"/>
    <n v="0.86143228350809942"/>
    <n v="0.86143228350809942"/>
    <n v="109"/>
    <s v="Porcentaje"/>
  </r>
  <r>
    <n v="81"/>
    <s v="Arauca"/>
    <x v="8"/>
    <s v="Tasa de Cobertura escolar bruta en educación básica primaria"/>
    <s v="MEN"/>
    <s v="Derecho _x000a_a la educación"/>
    <s v="Infancia"/>
    <n v="2021"/>
    <n v="1.1915910176779743"/>
    <n v="1.1915910176779743"/>
    <n v="107"/>
    <s v="Porcentaje"/>
  </r>
  <r>
    <n v="1"/>
    <s v="Dato Nacional"/>
    <x v="7"/>
    <s v="Tasa de Cobertura escolar bruta en educación básica primaria"/>
    <s v="MEN"/>
    <s v="Derecho _x000a_a la educación"/>
    <s v="Infancia"/>
    <n v="2021"/>
    <n v="1.0767228276927325"/>
    <n v="1.0767228276927325"/>
    <n v="107"/>
    <s v="Porcentaje"/>
  </r>
  <r>
    <n v="81"/>
    <s v="Arauca"/>
    <x v="8"/>
    <s v="Cobertura escolar bruta en educación básica secundaria"/>
    <s v="MEN"/>
    <s v="Derecho _x000a_a la educación"/>
    <s v="Infancia y adolescencia"/>
    <n v="2021"/>
    <n v="1.0496605930689531"/>
    <n v="1.0496605930689531"/>
    <n v="108"/>
    <s v="Porcentaje"/>
  </r>
  <r>
    <n v="1"/>
    <s v="Dato Nacional"/>
    <x v="7"/>
    <s v="Cobertura escolar bruta en educación básica secundaria"/>
    <s v="MEN"/>
    <s v="Derecho _x000a_a la educación"/>
    <s v="Infancia y adolescencia"/>
    <n v="2021"/>
    <n v="1.0895366919442833"/>
    <n v="1.0895366919442833"/>
    <n v="108"/>
    <s v="Porcentaje"/>
  </r>
  <r>
    <n v="81"/>
    <s v="Arauca"/>
    <x v="8"/>
    <s v="Tasa de Cobertura escolar bruta en educación media"/>
    <s v="MEN"/>
    <s v="Derecho _x000a_a la educación"/>
    <s v="Adolescencia"/>
    <n v="2021"/>
    <n v="0.71338724168912848"/>
    <n v="0.71338724168912848"/>
    <n v="109"/>
    <s v="Porcentaje"/>
  </r>
  <r>
    <n v="1"/>
    <s v="Dato Nacional"/>
    <x v="7"/>
    <s v="Tasa de Cobertura escolar bruta en educación media"/>
    <s v="MEN"/>
    <s v="Derecho _x000a_a la educación"/>
    <s v="Adolescencia"/>
    <n v="2021"/>
    <n v="0.8435416102665082"/>
    <n v="0.8435416102665082"/>
    <n v="109"/>
    <s v="Porcentaje"/>
  </r>
  <r>
    <n v="81"/>
    <s v="Arauca"/>
    <x v="8"/>
    <s v="Tasa de deserción en educación básica primaria"/>
    <s v="MEN"/>
    <s v="Derecho _x000a_a la educación"/>
    <s v="Infancia"/>
    <n v="2018"/>
    <n v="2.212895841281954E-2"/>
    <n v="2.212895841281954E-2"/>
    <n v="119"/>
    <s v="Porcentaje"/>
  </r>
  <r>
    <n v="81"/>
    <s v="Arauca"/>
    <x v="8"/>
    <s v="Tasa de deserción en educación básica primaria"/>
    <s v="MEN"/>
    <s v="Derecho _x000a_a la educación"/>
    <s v="Infancia"/>
    <n v="2019"/>
    <n v="3.6638802750438182E-2"/>
    <n v="3.6638802750438182E-2"/>
    <n v="119"/>
    <s v="Porcentaje"/>
  </r>
  <r>
    <n v="81"/>
    <s v="Arauca"/>
    <x v="8"/>
    <s v="Tasa de deserción en educación básica primaria"/>
    <s v="MEN"/>
    <s v="Derecho _x000a_a la educación"/>
    <s v="Infancia"/>
    <n v="2020"/>
    <n v="3.5417964778801693E-2"/>
    <n v="3.5417964778801693E-2"/>
    <n v="119"/>
    <s v="Porcentaje"/>
  </r>
  <r>
    <n v="81"/>
    <s v="Arauca"/>
    <x v="8"/>
    <s v="Tasa de deserción en educación básica secundaria"/>
    <s v="MEN"/>
    <s v="Derecho _x000a_a la educación"/>
    <s v="Infancia y adolescencia"/>
    <n v="2018"/>
    <n v="3.3176126199382011E-2"/>
    <n v="3.3176126199382011E-2"/>
    <n v="120"/>
    <s v="Porcentaje"/>
  </r>
  <r>
    <n v="81"/>
    <s v="Arauca"/>
    <x v="8"/>
    <s v="Tasa de deserción en educación básica secundaria"/>
    <s v="MEN"/>
    <s v="Derecho _x000a_a la educación"/>
    <s v="Infancia y adolescencia"/>
    <n v="2019"/>
    <n v="4.7305075876504447E-2"/>
    <n v="4.7305075876504447E-2"/>
    <n v="120"/>
    <s v="Porcentaje"/>
  </r>
  <r>
    <n v="81"/>
    <s v="Arauca"/>
    <x v="8"/>
    <s v="Tasa de deserción en educación básica secundaria"/>
    <s v="MEN"/>
    <s v="Derecho _x000a_a la educación"/>
    <s v="Infancia y adolescencia"/>
    <n v="2020"/>
    <n v="4.8160902330688232E-2"/>
    <n v="4.8160902330688232E-2"/>
    <n v="120"/>
    <s v="Porcentaje"/>
  </r>
  <r>
    <n v="81"/>
    <s v="Arauca"/>
    <x v="8"/>
    <s v="Tasa de deserción en educación media"/>
    <s v="MEN"/>
    <s v="Derecho _x000a_a la educación"/>
    <s v="Adolescencia"/>
    <n v="2018"/>
    <n v="2.345537757437071E-2"/>
    <n v="2.345537757437071E-2"/>
    <n v="118"/>
    <s v="Porcentaje"/>
  </r>
  <r>
    <n v="81"/>
    <s v="Arauca"/>
    <x v="8"/>
    <s v="Tasa de deserción en educación media"/>
    <s v="MEN"/>
    <s v="Derecho _x000a_a la educación"/>
    <s v="Adolescencia"/>
    <n v="2019"/>
    <n v="2.462121212121212E-2"/>
    <n v="2.462121212121212E-2"/>
    <n v="118"/>
    <s v="Porcentaje"/>
  </r>
  <r>
    <n v="81"/>
    <s v="Arauca"/>
    <x v="8"/>
    <s v="Tasa de deserción en educación media"/>
    <s v="MEN"/>
    <s v="Derecho _x000a_a la educación"/>
    <s v="Adolescencia"/>
    <n v="2020"/>
    <n v="4.4800582771808407E-2"/>
    <n v="4.4800582771808407E-2"/>
    <n v="118"/>
    <s v="Porcentaje"/>
  </r>
  <r>
    <n v="1"/>
    <s v="Dato Nacional"/>
    <x v="7"/>
    <s v="Tasa de deserción en educación básica primaria"/>
    <s v="MEN"/>
    <s v="Derecho _x000a_a la educación"/>
    <s v="Infancia"/>
    <n v="2018"/>
    <n v="2.4365629606965037E-2"/>
    <n v="2.4365629606965037E-2"/>
    <n v="119"/>
    <s v="Porcentaje"/>
  </r>
  <r>
    <n v="1"/>
    <s v="Dato Nacional"/>
    <x v="7"/>
    <s v="Tasa de deserción en educación básica primaria"/>
    <s v="MEN"/>
    <s v="Derecho _x000a_a la educación"/>
    <s v="Infancia"/>
    <n v="2019"/>
    <n v="2.5688673408981934E-2"/>
    <n v="2.5688673408981934E-2"/>
    <n v="119"/>
    <s v="Porcentaje"/>
  </r>
  <r>
    <n v="1"/>
    <s v="Dato Nacional"/>
    <x v="7"/>
    <s v="Tasa de deserción en educación básica primaria"/>
    <s v="MEN"/>
    <s v="Derecho _x000a_a la educación"/>
    <s v="Infancia"/>
    <n v="2020"/>
    <n v="2.1292548789044796E-2"/>
    <n v="2.1292548789044796E-2"/>
    <n v="119"/>
    <s v="Porcentaje"/>
  </r>
  <r>
    <n v="1"/>
    <s v="Dato Nacional"/>
    <x v="7"/>
    <s v="Tasa de deserción en educación básica primaria"/>
    <s v="MEN"/>
    <s v="Derecho _x000a_a la educación"/>
    <s v="Infancia"/>
    <n v="2021"/>
    <n v="4.3492656907984845E-2"/>
    <n v="4.3492656907984845E-2"/>
    <n v="119"/>
    <s v="Porcentaje"/>
  </r>
  <r>
    <n v="1"/>
    <s v="Dato Nacional"/>
    <x v="7"/>
    <s v="Tasa de deserción en educación básica secundaria"/>
    <s v="MEN"/>
    <s v="Derecho _x000a_a la educación"/>
    <s v="Infancia y adolescencia"/>
    <n v="2018"/>
    <n v="3.8973384750160711E-2"/>
    <n v="3.8973384750160711E-2"/>
    <n v="120"/>
    <s v="Porcentaje"/>
  </r>
  <r>
    <n v="1"/>
    <s v="Dato Nacional"/>
    <x v="7"/>
    <s v="Tasa de deserción en educación básica secundaria"/>
    <s v="MEN"/>
    <s v="Derecho _x000a_a la educación"/>
    <s v="Infancia y adolescencia"/>
    <n v="2019"/>
    <n v="3.9208471913747996E-2"/>
    <n v="3.9208471913747996E-2"/>
    <n v="120"/>
    <s v="Porcentaje"/>
  </r>
  <r>
    <n v="1"/>
    <s v="Dato Nacional"/>
    <x v="7"/>
    <s v="Tasa de deserción en educación básica secundaria"/>
    <s v="MEN"/>
    <s v="Derecho _x000a_a la educación"/>
    <s v="Infancia y adolescencia"/>
    <n v="2020"/>
    <n v="2.6731878395064454E-2"/>
    <n v="2.6731878395064454E-2"/>
    <n v="120"/>
    <s v="Porcentaje"/>
  </r>
  <r>
    <n v="1"/>
    <s v="Dato Nacional"/>
    <x v="7"/>
    <s v="Tasa de deserción en educación básica secundaria"/>
    <s v="MEN"/>
    <s v="Derecho _x000a_a la educación"/>
    <s v="Infancia y adolescencia"/>
    <n v="2021"/>
    <n v="2.4307033497143006E-2"/>
    <n v="2.4307033497143006E-2"/>
    <n v="120"/>
    <s v="Porcentaje"/>
  </r>
  <r>
    <n v="1"/>
    <s v="Dato Nacional"/>
    <x v="7"/>
    <s v="Tasa de deserción en educación media"/>
    <s v="MEN"/>
    <s v="Derecho _x000a_a la educación"/>
    <s v="Adolescencia"/>
    <n v="2018"/>
    <n v="2.4440648488197245E-2"/>
    <n v="2.4440648488197245E-2"/>
    <n v="118"/>
    <s v="Porcentaje"/>
  </r>
  <r>
    <n v="1"/>
    <s v="Dato Nacional"/>
    <x v="7"/>
    <s v="Tasa de deserción en educación media"/>
    <s v="MEN"/>
    <s v="Derecho _x000a_a la educación"/>
    <s v="Adolescencia"/>
    <n v="2019"/>
    <n v="2.5269173864773616E-2"/>
    <n v="2.5269173864773616E-2"/>
    <n v="118"/>
    <s v="Porcentaje"/>
  </r>
  <r>
    <n v="1"/>
    <s v="Dato Nacional"/>
    <x v="7"/>
    <s v="Tasa de deserción en educación media"/>
    <s v="MEN"/>
    <s v="Derecho _x000a_a la educación"/>
    <s v="Adolescencia"/>
    <n v="2020"/>
    <n v="2.2894337829650887E-2"/>
    <n v="2.2894337829650887E-2"/>
    <n v="118"/>
    <s v="Porcentaje"/>
  </r>
  <r>
    <n v="1"/>
    <s v="Dato Nacional"/>
    <x v="7"/>
    <s v="Tasa de deserción en educación media"/>
    <s v="MEN"/>
    <s v="Derecho _x000a_a la educación"/>
    <s v="Adolescencia"/>
    <n v="2021"/>
    <n v="1.3218496000316611E-2"/>
    <n v="1.3218496000316611E-2"/>
    <n v="118"/>
    <s v="Porcentaje"/>
  </r>
  <r>
    <n v="81"/>
    <s v="Arauca"/>
    <x v="8"/>
    <s v="Tasa de deserción en educación básica primaria"/>
    <s v="MEN"/>
    <s v="Derecho _x000a_a la educación"/>
    <s v="Infancia"/>
    <n v="2021"/>
    <n v="3.3123227229751022E-2"/>
    <n v="3.3123227229751022E-2"/>
    <n v="119"/>
    <s v="Porcentaje"/>
  </r>
  <r>
    <n v="81"/>
    <s v="Arauca"/>
    <x v="8"/>
    <s v="Tasa de deserción en educación básica secundaria"/>
    <s v="MEN"/>
    <s v="Derecho _x000a_a la educación"/>
    <s v="Infancia y adolescencia"/>
    <n v="2021"/>
    <n v="3.5005552604895948E-2"/>
    <n v="3.5005552604895948E-2"/>
    <n v="120"/>
    <s v="Porcentaje"/>
  </r>
  <r>
    <n v="81"/>
    <s v="Arauca"/>
    <x v="8"/>
    <s v="Tasa de deserción en educación media"/>
    <s v="MEN"/>
    <s v="Derecho _x000a_a la educación"/>
    <s v="Adolescencia"/>
    <n v="2021"/>
    <n v="2.780191138140747E-2"/>
    <n v="2.780191138140747E-2"/>
    <n v="118"/>
    <s v="Porcentaje"/>
  </r>
  <r>
    <n v="81001"/>
    <s v="Arauca"/>
    <x v="0"/>
    <s v="Porcentaje de nacidos vivos con 4 o más controles prenatales"/>
    <s v="MSPS"/>
    <s v="Derecho a la salud"/>
    <s v="Primera Infancia"/>
    <n v="2017"/>
    <n v="0.8132022471910112"/>
    <n v="0.8132022471910112"/>
    <n v="71"/>
    <s v="Porcentaje"/>
  </r>
  <r>
    <n v="81001"/>
    <s v="Arauca"/>
    <x v="0"/>
    <s v="Porcentaje de nacidos vivos con 4 o más controles prenatales"/>
    <s v="MSPS"/>
    <s v="Derecho a la salud"/>
    <s v="Primera Infancia"/>
    <n v="2018"/>
    <n v="0.75063775510204078"/>
    <n v="0.75063775510204078"/>
    <n v="71"/>
    <s v="Porcentaje"/>
  </r>
  <r>
    <n v="81001"/>
    <s v="Arauca"/>
    <x v="0"/>
    <s v="Porcentaje de nacidos vivos con 4 o más controles prenatales"/>
    <s v="MSPS"/>
    <s v="Derecho a la salud"/>
    <s v="Primera Infancia"/>
    <n v="2019"/>
    <n v="0.76158940397350994"/>
    <n v="0.76158940397350994"/>
    <n v="71"/>
    <s v="Porcentaje"/>
  </r>
  <r>
    <n v="81001"/>
    <s v="Arauca"/>
    <x v="0"/>
    <s v="Porcentaje de nacidos vivos con 4 o más controles prenatales"/>
    <s v="MSPS"/>
    <s v="Derecho a la salud"/>
    <s v="Primera Infancia"/>
    <n v="2020"/>
    <n v="0.75315457413249209"/>
    <n v="0.75315457413249209"/>
    <n v="71"/>
    <s v="Porcentaje"/>
  </r>
  <r>
    <n v="81001"/>
    <s v="Arauca"/>
    <x v="0"/>
    <s v="Porcentaje de nacidos vivos con 4 o más controles prenatales"/>
    <s v="MSPS"/>
    <s v="Derecho a la salud"/>
    <s v="Primera Infancia"/>
    <n v="2021"/>
    <n v="0.77056277056277056"/>
    <n v="0.77056277056277056"/>
    <n v="71"/>
    <s v="Porcentaje"/>
  </r>
  <r>
    <n v="81065"/>
    <s v="Arauca"/>
    <x v="1"/>
    <s v="Porcentaje de nacidos vivos con 4 o más controles prenatales"/>
    <s v="MSPS"/>
    <s v="Derecho a la salud"/>
    <s v="Primera Infancia"/>
    <n v="2017"/>
    <n v="0.81750741839762608"/>
    <n v="0.81750741839762608"/>
    <n v="71"/>
    <s v="Porcentaje"/>
  </r>
  <r>
    <n v="81065"/>
    <s v="Arauca"/>
    <x v="1"/>
    <s v="Porcentaje de nacidos vivos con 4 o más controles prenatales"/>
    <s v="MSPS"/>
    <s v="Derecho a la salud"/>
    <s v="Primera Infancia"/>
    <n v="2018"/>
    <n v="0.75753012048192769"/>
    <n v="0.75753012048192769"/>
    <n v="71"/>
    <s v="Porcentaje"/>
  </r>
  <r>
    <n v="81065"/>
    <s v="Arauca"/>
    <x v="1"/>
    <s v="Porcentaje de nacidos vivos con 4 o más controles prenatales"/>
    <s v="MSPS"/>
    <s v="Derecho a la salud"/>
    <s v="Primera Infancia"/>
    <n v="2019"/>
    <n v="0.76283987915407858"/>
    <n v="0.76283987915407858"/>
    <n v="71"/>
    <s v="Porcentaje"/>
  </r>
  <r>
    <n v="81065"/>
    <s v="Arauca"/>
    <x v="1"/>
    <s v="Porcentaje de nacidos vivos con 4 o más controles prenatales"/>
    <s v="MSPS"/>
    <s v="Derecho a la salud"/>
    <s v="Primera Infancia"/>
    <n v="2020"/>
    <n v="0.68284789644012944"/>
    <n v="0.68284789644012944"/>
    <n v="71"/>
    <s v="Porcentaje"/>
  </r>
  <r>
    <n v="81065"/>
    <s v="Arauca"/>
    <x v="1"/>
    <s v="Porcentaje de nacidos vivos con 4 o más controles prenatales"/>
    <s v="MSPS"/>
    <s v="Derecho a la salud"/>
    <s v="Primera Infancia"/>
    <n v="2021"/>
    <n v="0.70075187969924813"/>
    <n v="0.70075187969924813"/>
    <n v="71"/>
    <s v="Porcentaje"/>
  </r>
  <r>
    <n v="81220"/>
    <s v="Arauca"/>
    <x v="2"/>
    <s v="Porcentaje de nacidos vivos con 4 o más controles prenatales"/>
    <s v="MSPS"/>
    <s v="Derecho a la salud"/>
    <s v="Primera Infancia"/>
    <n v="2017"/>
    <n v="0.69811320754716977"/>
    <n v="0.69811320754716977"/>
    <n v="71"/>
    <s v="Porcentaje"/>
  </r>
  <r>
    <n v="81220"/>
    <s v="Arauca"/>
    <x v="2"/>
    <s v="Porcentaje de nacidos vivos con 4 o más controles prenatales"/>
    <s v="MSPS"/>
    <s v="Derecho a la salud"/>
    <s v="Primera Infancia"/>
    <n v="2018"/>
    <n v="0.68852459016393441"/>
    <n v="0.68852459016393441"/>
    <n v="71"/>
    <s v="Porcentaje"/>
  </r>
  <r>
    <n v="81220"/>
    <s v="Arauca"/>
    <x v="2"/>
    <s v="Porcentaje de nacidos vivos con 4 o más controles prenatales"/>
    <s v="MSPS"/>
    <s v="Derecho a la salud"/>
    <s v="Primera Infancia"/>
    <n v="2019"/>
    <n v="0.58064516129032262"/>
    <n v="0.58064516129032262"/>
    <n v="71"/>
    <s v="Porcentaje"/>
  </r>
  <r>
    <n v="81220"/>
    <s v="Arauca"/>
    <x v="2"/>
    <s v="Porcentaje de nacidos vivos con 4 o más controles prenatales"/>
    <s v="MSPS"/>
    <s v="Derecho a la salud"/>
    <s v="Primera Infancia"/>
    <n v="2020"/>
    <n v="0.6470588235294118"/>
    <n v="0.6470588235294118"/>
    <n v="71"/>
    <s v="Porcentaje"/>
  </r>
  <r>
    <n v="81220"/>
    <s v="Arauca"/>
    <x v="2"/>
    <s v="Porcentaje de nacidos vivos con 4 o más controles prenatales"/>
    <s v="MSPS"/>
    <s v="Derecho a la salud"/>
    <s v="Primera Infancia"/>
    <n v="2021"/>
    <n v="0.60869565217391308"/>
    <n v="0.60869565217391308"/>
    <n v="71"/>
    <s v="Porcentaje"/>
  </r>
  <r>
    <n v="81300"/>
    <s v="Arauca"/>
    <x v="3"/>
    <s v="Porcentaje de nacidos vivos con 4 o más controles prenatales"/>
    <s v="MSPS"/>
    <s v="Derecho a la salud"/>
    <s v="Primera Infancia"/>
    <n v="2017"/>
    <n v="0.86225895316804413"/>
    <n v="0.86225895316804413"/>
    <n v="71"/>
    <s v="Porcentaje"/>
  </r>
  <r>
    <n v="81300"/>
    <s v="Arauca"/>
    <x v="3"/>
    <s v="Porcentaje de nacidos vivos con 4 o más controles prenatales"/>
    <s v="MSPS"/>
    <s v="Derecho a la salud"/>
    <s v="Primera Infancia"/>
    <n v="2018"/>
    <n v="0.78666666666666663"/>
    <n v="0.78666666666666663"/>
    <n v="71"/>
    <s v="Porcentaje"/>
  </r>
  <r>
    <n v="81300"/>
    <s v="Arauca"/>
    <x v="3"/>
    <s v="Porcentaje de nacidos vivos con 4 o más controles prenatales"/>
    <s v="MSPS"/>
    <s v="Derecho a la salud"/>
    <s v="Primera Infancia"/>
    <n v="2019"/>
    <n v="0.79022988505747127"/>
    <n v="0.79022988505747127"/>
    <n v="71"/>
    <s v="Porcentaje"/>
  </r>
  <r>
    <n v="81300"/>
    <s v="Arauca"/>
    <x v="3"/>
    <s v="Porcentaje de nacidos vivos con 4 o más controles prenatales"/>
    <s v="MSPS"/>
    <s v="Derecho a la salud"/>
    <s v="Primera Infancia"/>
    <n v="2020"/>
    <n v="0.80804953560371517"/>
    <n v="0.80804953560371517"/>
    <n v="71"/>
    <s v="Porcentaje"/>
  </r>
  <r>
    <n v="81300"/>
    <s v="Arauca"/>
    <x v="3"/>
    <s v="Porcentaje de nacidos vivos con 4 o más controles prenatales"/>
    <s v="MSPS"/>
    <s v="Derecho a la salud"/>
    <s v="Primera Infancia"/>
    <n v="2021"/>
    <n v="0.81845238095238093"/>
    <n v="0.81845238095238093"/>
    <n v="71"/>
    <s v="Porcentaje"/>
  </r>
  <r>
    <n v="81591"/>
    <s v="Arauca"/>
    <x v="4"/>
    <s v="Porcentaje de nacidos vivos con 4 o más controles prenatales"/>
    <s v="MSPS"/>
    <s v="Derecho a la salud"/>
    <s v="Primera Infancia"/>
    <n v="2017"/>
    <n v="0.83132530120481929"/>
    <n v="0.83132530120481929"/>
    <n v="71"/>
    <s v="Porcentaje"/>
  </r>
  <r>
    <n v="81591"/>
    <s v="Arauca"/>
    <x v="4"/>
    <s v="Porcentaje de nacidos vivos con 4 o más controles prenatales"/>
    <s v="MSPS"/>
    <s v="Derecho a la salud"/>
    <s v="Primera Infancia"/>
    <n v="2018"/>
    <n v="0.69841269841269837"/>
    <n v="0.69841269841269837"/>
    <n v="71"/>
    <s v="Porcentaje"/>
  </r>
  <r>
    <n v="81591"/>
    <s v="Arauca"/>
    <x v="4"/>
    <s v="Porcentaje de nacidos vivos con 4 o más controles prenatales"/>
    <s v="MSPS"/>
    <s v="Derecho a la salud"/>
    <s v="Primera Infancia"/>
    <n v="2019"/>
    <n v="0.72131147540983609"/>
    <n v="0.72131147540983609"/>
    <n v="71"/>
    <s v="Porcentaje"/>
  </r>
  <r>
    <n v="81591"/>
    <s v="Arauca"/>
    <x v="4"/>
    <s v="Porcentaje de nacidos vivos con 4 o más controles prenatales"/>
    <s v="MSPS"/>
    <s v="Derecho a la salud"/>
    <s v="Primera Infancia"/>
    <n v="2020"/>
    <n v="0.66233766233766234"/>
    <n v="0.66233766233766234"/>
    <n v="71"/>
    <s v="Porcentaje"/>
  </r>
  <r>
    <n v="81591"/>
    <s v="Arauca"/>
    <x v="4"/>
    <s v="Porcentaje de nacidos vivos con 4 o más controles prenatales"/>
    <s v="MSPS"/>
    <s v="Derecho a la salud"/>
    <s v="Primera Infancia"/>
    <n v="2021"/>
    <n v="0.65822784810126578"/>
    <n v="0.65822784810126578"/>
    <n v="71"/>
    <s v="Porcentaje"/>
  </r>
  <r>
    <n v="81736"/>
    <s v="Arauca"/>
    <x v="5"/>
    <s v="Porcentaje de nacidos vivos con 4 o más controles prenatales"/>
    <s v="MSPS"/>
    <s v="Derecho a la salud"/>
    <s v="Primera Infancia"/>
    <n v="2017"/>
    <n v="0.83157894736842108"/>
    <n v="0.83157894736842108"/>
    <n v="71"/>
    <s v="Porcentaje"/>
  </r>
  <r>
    <n v="81736"/>
    <s v="Arauca"/>
    <x v="5"/>
    <s v="Porcentaje de nacidos vivos con 4 o más controles prenatales"/>
    <s v="MSPS"/>
    <s v="Derecho a la salud"/>
    <s v="Primera Infancia"/>
    <n v="2018"/>
    <n v="0.75346534653465347"/>
    <n v="0.75346534653465347"/>
    <n v="71"/>
    <s v="Porcentaje"/>
  </r>
  <r>
    <n v="81736"/>
    <s v="Arauca"/>
    <x v="5"/>
    <s v="Porcentaje de nacidos vivos con 4 o más controles prenatales"/>
    <s v="MSPS"/>
    <s v="Derecho a la salud"/>
    <s v="Primera Infancia"/>
    <n v="2019"/>
    <n v="0.85066666666666668"/>
    <n v="0.85066666666666668"/>
    <n v="71"/>
    <s v="Porcentaje"/>
  </r>
  <r>
    <n v="81736"/>
    <s v="Arauca"/>
    <x v="5"/>
    <s v="Porcentaje de nacidos vivos con 4 o más controles prenatales"/>
    <s v="MSPS"/>
    <s v="Derecho a la salud"/>
    <s v="Primera Infancia"/>
    <n v="2020"/>
    <n v="0.8294117647058824"/>
    <n v="0.8294117647058824"/>
    <n v="71"/>
    <s v="Porcentaje"/>
  </r>
  <r>
    <n v="81736"/>
    <s v="Arauca"/>
    <x v="5"/>
    <s v="Porcentaje de nacidos vivos con 4 o más controles prenatales"/>
    <s v="MSPS"/>
    <s v="Derecho a la salud"/>
    <s v="Primera Infancia"/>
    <n v="2021"/>
    <n v="0.85776487663280121"/>
    <n v="0.85776487663280121"/>
    <n v="71"/>
    <s v="Porcentaje"/>
  </r>
  <r>
    <n v="81794"/>
    <s v="Arauca"/>
    <x v="6"/>
    <s v="Porcentaje de nacidos vivos con 4 o más controles prenatales"/>
    <s v="MSPS"/>
    <s v="Derecho a la salud"/>
    <s v="Primera Infancia"/>
    <n v="2017"/>
    <n v="0.78497942386831276"/>
    <n v="0.78497942386831276"/>
    <n v="71"/>
    <s v="Porcentaje"/>
  </r>
  <r>
    <n v="81794"/>
    <s v="Arauca"/>
    <x v="6"/>
    <s v="Porcentaje de nacidos vivos con 4 o más controles prenatales"/>
    <s v="MSPS"/>
    <s v="Derecho a la salud"/>
    <s v="Primera Infancia"/>
    <n v="2018"/>
    <n v="0.74342105263157898"/>
    <n v="0.74342105263157898"/>
    <n v="71"/>
    <s v="Porcentaje"/>
  </r>
  <r>
    <n v="81794"/>
    <s v="Arauca"/>
    <x v="6"/>
    <s v="Porcentaje de nacidos vivos con 4 o más controles prenatales"/>
    <s v="MSPS"/>
    <s v="Derecho a la salud"/>
    <s v="Primera Infancia"/>
    <n v="2019"/>
    <n v="0.7226202661207779"/>
    <n v="0.7226202661207779"/>
    <n v="71"/>
    <s v="Porcentaje"/>
  </r>
  <r>
    <n v="81794"/>
    <s v="Arauca"/>
    <x v="6"/>
    <s v="Porcentaje de nacidos vivos con 4 o más controles prenatales"/>
    <s v="MSPS"/>
    <s v="Derecho a la salud"/>
    <s v="Primera Infancia"/>
    <n v="2020"/>
    <n v="0.5961742826780021"/>
    <n v="0.5961742826780021"/>
    <n v="71"/>
    <s v="Porcentaje"/>
  </r>
  <r>
    <n v="81794"/>
    <s v="Arauca"/>
    <x v="6"/>
    <s v="Porcentaje de nacidos vivos con 4 o más controles prenatales"/>
    <s v="MSPS"/>
    <s v="Derecho a la salud"/>
    <s v="Primera Infancia"/>
    <n v="2021"/>
    <n v="0.65157480314960625"/>
    <n v="0.65157480314960625"/>
    <n v="71"/>
    <s v="Porcentaje"/>
  </r>
  <r>
    <n v="81001"/>
    <s v="Arauca"/>
    <x v="0"/>
    <s v="Porcentaje de atención institucional al parto por personal calificado"/>
    <s v="MSPS"/>
    <s v="Derecho a la salud"/>
    <s v="Primera Infancia"/>
    <n v="2017"/>
    <n v="0.98268698060941828"/>
    <n v="0.98268698060941828"/>
    <n v="154"/>
    <s v="Porcentaje"/>
  </r>
  <r>
    <n v="81001"/>
    <s v="Arauca"/>
    <x v="0"/>
    <s v="Porcentaje de atención institucional al parto por personal calificado"/>
    <s v="MSPS"/>
    <s v="Derecho a la salud"/>
    <s v="Primera Infancia"/>
    <n v="2018"/>
    <n v="0.96652200867947924"/>
    <n v="0.96652200867947924"/>
    <n v="154"/>
    <s v="Porcentaje"/>
  </r>
  <r>
    <n v="81001"/>
    <s v="Arauca"/>
    <x v="0"/>
    <s v="Porcentaje de atención institucional al parto por personal calificado"/>
    <s v="MSPS"/>
    <s v="Derecho a la salud"/>
    <s v="Primera Infancia"/>
    <n v="2019"/>
    <n v="0.97972531066056245"/>
    <n v="0.97972531066056245"/>
    <n v="154"/>
    <s v="Porcentaje"/>
  </r>
  <r>
    <n v="81001"/>
    <s v="Arauca"/>
    <x v="0"/>
    <s v="Porcentaje de atención institucional al parto por personal calificado"/>
    <s v="MSPS"/>
    <s v="Derecho a la salud"/>
    <s v="Primera Infancia"/>
    <n v="2020"/>
    <n v="0.97443841982958945"/>
    <n v="0.97443841982958945"/>
    <n v="154"/>
    <s v="Porcentaje"/>
  </r>
  <r>
    <n v="81001"/>
    <s v="Arauca"/>
    <x v="0"/>
    <s v="Porcentaje de atención institucional al parto por personal calificado"/>
    <s v="MSPS"/>
    <s v="Derecho a la salud"/>
    <s v="Primera Infancia"/>
    <n v="2021"/>
    <n v="0.97931526390870183"/>
    <n v="0.97931526390870183"/>
    <n v="154"/>
    <s v="Porcentaje"/>
  </r>
  <r>
    <n v="81065"/>
    <s v="Arauca"/>
    <x v="1"/>
    <s v="Porcentaje de atención institucional al parto por personal calificado"/>
    <s v="MSPS"/>
    <s v="Derecho a la salud"/>
    <s v="Primera Infancia"/>
    <n v="2017"/>
    <n v="0.9597122302158273"/>
    <n v="0.9597122302158273"/>
    <n v="154"/>
    <s v="Porcentaje"/>
  </r>
  <r>
    <n v="81065"/>
    <s v="Arauca"/>
    <x v="1"/>
    <s v="Porcentaje de atención institucional al parto por personal calificado"/>
    <s v="MSPS"/>
    <s v="Derecho a la salud"/>
    <s v="Primera Infancia"/>
    <n v="2018"/>
    <n v="0.96041055718475077"/>
    <n v="0.96041055718475077"/>
    <n v="154"/>
    <s v="Porcentaje"/>
  </r>
  <r>
    <n v="81065"/>
    <s v="Arauca"/>
    <x v="1"/>
    <s v="Porcentaje de atención institucional al parto por personal calificado"/>
    <s v="MSPS"/>
    <s v="Derecho a la salud"/>
    <s v="Primera Infancia"/>
    <n v="2019"/>
    <n v="0.9600591715976331"/>
    <n v="0.9600591715976331"/>
    <n v="154"/>
    <s v="Porcentaje"/>
  </r>
  <r>
    <n v="81065"/>
    <s v="Arauca"/>
    <x v="1"/>
    <s v="Porcentaje de atención institucional al parto por personal calificado"/>
    <s v="MSPS"/>
    <s v="Derecho a la salud"/>
    <s v="Primera Infancia"/>
    <n v="2020"/>
    <n v="0.94392523364485981"/>
    <n v="0.94392523364485981"/>
    <n v="154"/>
    <s v="Porcentaje"/>
  </r>
  <r>
    <n v="81065"/>
    <s v="Arauca"/>
    <x v="1"/>
    <s v="Porcentaje de atención institucional al parto por personal calificado"/>
    <s v="MSPS"/>
    <s v="Derecho a la salud"/>
    <s v="Primera Infancia"/>
    <n v="2021"/>
    <n v="0.9598214285714286"/>
    <n v="0.9598214285714286"/>
    <n v="154"/>
    <s v="Porcentaje"/>
  </r>
  <r>
    <n v="81220"/>
    <s v="Arauca"/>
    <x v="2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81220"/>
    <s v="Arauca"/>
    <x v="2"/>
    <s v="Porcentaje de atención institucional al parto por personal calificado"/>
    <s v="MSPS"/>
    <s v="Derecho a la salud"/>
    <s v="Primera Infancia"/>
    <n v="2018"/>
    <n v="0.95161290322580649"/>
    <n v="0.95161290322580649"/>
    <n v="154"/>
    <s v="Porcentaje"/>
  </r>
  <r>
    <n v="81220"/>
    <s v="Arauca"/>
    <x v="2"/>
    <s v="Porcentaje de atención institucional al parto por personal calificado"/>
    <s v="MSPS"/>
    <s v="Derecho a la salud"/>
    <s v="Primera Infancia"/>
    <n v="2019"/>
    <n v="0.93650793650793651"/>
    <n v="0.93650793650793651"/>
    <n v="154"/>
    <s v="Porcentaje"/>
  </r>
  <r>
    <n v="81220"/>
    <s v="Arauca"/>
    <x v="2"/>
    <s v="Porcentaje de atención institucional al parto por personal calificado"/>
    <s v="MSPS"/>
    <s v="Derecho a la salud"/>
    <s v="Primera Infancia"/>
    <n v="2020"/>
    <n v="0.96078431372549022"/>
    <n v="0.96078431372549022"/>
    <n v="154"/>
    <s v="Porcentaje"/>
  </r>
  <r>
    <n v="81220"/>
    <s v="Arauca"/>
    <x v="2"/>
    <s v="Porcentaje de atención institucional al parto por personal calificado"/>
    <s v="MSPS"/>
    <s v="Derecho a la salud"/>
    <s v="Primera Infancia"/>
    <n v="2021"/>
    <n v="0.98571428571428577"/>
    <n v="0.98571428571428577"/>
    <n v="154"/>
    <s v="Porcentaje"/>
  </r>
  <r>
    <n v="81300"/>
    <s v="Arauca"/>
    <x v="3"/>
    <s v="Porcentaje de atención institucional al parto por personal calificado"/>
    <s v="MSPS"/>
    <s v="Derecho a la salud"/>
    <s v="Primera Infancia"/>
    <n v="2017"/>
    <n v="0.9651474530831099"/>
    <n v="0.9651474530831099"/>
    <n v="154"/>
    <s v="Porcentaje"/>
  </r>
  <r>
    <n v="81300"/>
    <s v="Arauca"/>
    <x v="3"/>
    <s v="Porcentaje de atención institucional al parto por personal calificado"/>
    <s v="MSPS"/>
    <s v="Derecho a la salud"/>
    <s v="Primera Infancia"/>
    <n v="2018"/>
    <n v="0.92602040816326525"/>
    <n v="0.92602040816326525"/>
    <n v="154"/>
    <s v="Porcentaje"/>
  </r>
  <r>
    <n v="81300"/>
    <s v="Arauca"/>
    <x v="3"/>
    <s v="Porcentaje de atención institucional al parto por personal calificado"/>
    <s v="MSPS"/>
    <s v="Derecho a la salud"/>
    <s v="Primera Infancia"/>
    <n v="2019"/>
    <n v="0.9366391184573003"/>
    <n v="0.9366391184573003"/>
    <n v="154"/>
    <s v="Porcentaje"/>
  </r>
  <r>
    <n v="81300"/>
    <s v="Arauca"/>
    <x v="3"/>
    <s v="Porcentaje de atención institucional al parto por personal calificado"/>
    <s v="MSPS"/>
    <s v="Derecho a la salud"/>
    <s v="Primera Infancia"/>
    <n v="2020"/>
    <n v="0.94100294985250732"/>
    <n v="0.94100294985250732"/>
    <n v="154"/>
    <s v="Porcentaje"/>
  </r>
  <r>
    <n v="81300"/>
    <s v="Arauca"/>
    <x v="3"/>
    <s v="Porcentaje de atención institucional al parto por personal calificado"/>
    <s v="MSPS"/>
    <s v="Derecho a la salud"/>
    <s v="Primera Infancia"/>
    <n v="2021"/>
    <n v="0.91036414565826329"/>
    <n v="0.91036414565826329"/>
    <n v="154"/>
    <s v="Porcentaje"/>
  </r>
  <r>
    <n v="81591"/>
    <s v="Arauca"/>
    <x v="4"/>
    <s v="Porcentaje de atención institucional al parto por personal calificado"/>
    <s v="MSPS"/>
    <s v="Derecho a la salud"/>
    <s v="Primera Infancia"/>
    <n v="2017"/>
    <n v="0.91954022988505746"/>
    <n v="0.91954022988505746"/>
    <n v="154"/>
    <s v="Porcentaje"/>
  </r>
  <r>
    <n v="81591"/>
    <s v="Arauca"/>
    <x v="4"/>
    <s v="Porcentaje de atención institucional al parto por personal calificado"/>
    <s v="MSPS"/>
    <s v="Derecho a la salud"/>
    <s v="Primera Infancia"/>
    <n v="2018"/>
    <n v="0.953125"/>
    <n v="0.953125"/>
    <n v="154"/>
    <s v="Porcentaje"/>
  </r>
  <r>
    <n v="81591"/>
    <s v="Arauca"/>
    <x v="4"/>
    <s v="Porcentaje de atención institucional al parto por personal calificado"/>
    <s v="MSPS"/>
    <s v="Derecho a la salud"/>
    <s v="Primera Infancia"/>
    <n v="2019"/>
    <n v="0.98360655737704916"/>
    <n v="0.98360655737704916"/>
    <n v="154"/>
    <s v="Porcentaje"/>
  </r>
  <r>
    <n v="81591"/>
    <s v="Arauca"/>
    <x v="4"/>
    <s v="Porcentaje de atención institucional al parto por personal calificado"/>
    <s v="MSPS"/>
    <s v="Derecho a la salud"/>
    <s v="Primera Infancia"/>
    <n v="2020"/>
    <n v="0.97402597402597402"/>
    <n v="0.97402597402597402"/>
    <n v="154"/>
    <s v="Porcentaje"/>
  </r>
  <r>
    <n v="81591"/>
    <s v="Arauca"/>
    <x v="4"/>
    <s v="Porcentaje de atención institucional al parto por personal calificado"/>
    <s v="MSPS"/>
    <s v="Derecho a la salud"/>
    <s v="Primera Infancia"/>
    <n v="2021"/>
    <n v="0.96202531645569622"/>
    <n v="0.96202531645569622"/>
    <n v="154"/>
    <s v="Porcentaje"/>
  </r>
  <r>
    <n v="81736"/>
    <s v="Arauca"/>
    <x v="5"/>
    <s v="Porcentaje de atención institucional al parto por personal calificado"/>
    <s v="MSPS"/>
    <s v="Derecho a la salud"/>
    <s v="Primera Infancia"/>
    <n v="2017"/>
    <n v="0.95286195286195285"/>
    <n v="0.95286195286195285"/>
    <n v="154"/>
    <s v="Porcentaje"/>
  </r>
  <r>
    <n v="81736"/>
    <s v="Arauca"/>
    <x v="5"/>
    <s v="Porcentaje de atención institucional al parto por personal calificado"/>
    <s v="MSPS"/>
    <s v="Derecho a la salud"/>
    <s v="Primera Infancia"/>
    <n v="2018"/>
    <n v="0.96624879459980717"/>
    <n v="0.96624879459980717"/>
    <n v="154"/>
    <s v="Porcentaje"/>
  </r>
  <r>
    <n v="81736"/>
    <s v="Arauca"/>
    <x v="5"/>
    <s v="Porcentaje de atención institucional al parto por personal calificado"/>
    <s v="MSPS"/>
    <s v="Derecho a la salud"/>
    <s v="Primera Infancia"/>
    <n v="2019"/>
    <n v="0.96761658031088082"/>
    <n v="0.96761658031088082"/>
    <n v="154"/>
    <s v="Porcentaje"/>
  </r>
  <r>
    <n v="81736"/>
    <s v="Arauca"/>
    <x v="5"/>
    <s v="Porcentaje de atención institucional al parto por personal calificado"/>
    <s v="MSPS"/>
    <s v="Derecho a la salud"/>
    <s v="Primera Infancia"/>
    <n v="2020"/>
    <n v="0.95898161244695901"/>
    <n v="0.95898161244695901"/>
    <n v="154"/>
    <s v="Porcentaje"/>
  </r>
  <r>
    <n v="81736"/>
    <s v="Arauca"/>
    <x v="5"/>
    <s v="Porcentaje de atención institucional al parto por personal calificado"/>
    <s v="MSPS"/>
    <s v="Derecho a la salud"/>
    <s v="Primera Infancia"/>
    <n v="2021"/>
    <n v="0.9592696629213483"/>
    <n v="0.9592696629213483"/>
    <n v="154"/>
    <s v="Porcentaje"/>
  </r>
  <r>
    <n v="81794"/>
    <s v="Arauca"/>
    <x v="6"/>
    <s v="Porcentaje de atención institucional al parto por personal calificado"/>
    <s v="MSPS"/>
    <s v="Derecho a la salud"/>
    <s v="Primera Infancia"/>
    <n v="2017"/>
    <n v="0.9254302103250478"/>
    <n v="0.9254302103250478"/>
    <n v="154"/>
    <s v="Porcentaje"/>
  </r>
  <r>
    <n v="81794"/>
    <s v="Arauca"/>
    <x v="6"/>
    <s v="Porcentaje de atención institucional al parto por personal calificado"/>
    <s v="MSPS"/>
    <s v="Derecho a la salud"/>
    <s v="Primera Infancia"/>
    <n v="2018"/>
    <n v="0.91813380281690138"/>
    <n v="0.91813380281690138"/>
    <n v="154"/>
    <s v="Porcentaje"/>
  </r>
  <r>
    <n v="81794"/>
    <s v="Arauca"/>
    <x v="6"/>
    <s v="Porcentaje de atención institucional al parto por personal calificado"/>
    <s v="MSPS"/>
    <s v="Derecho a la salud"/>
    <s v="Primera Infancia"/>
    <n v="2019"/>
    <n v="0.90779467680608361"/>
    <n v="0.90779467680608361"/>
    <n v="154"/>
    <s v="Porcentaje"/>
  </r>
  <r>
    <n v="81794"/>
    <s v="Arauca"/>
    <x v="6"/>
    <s v="Porcentaje de atención institucional al parto por personal calificado"/>
    <s v="MSPS"/>
    <s v="Derecho a la salud"/>
    <s v="Primera Infancia"/>
    <n v="2020"/>
    <n v="0.87572254335260113"/>
    <n v="0.87572254335260113"/>
    <n v="154"/>
    <s v="Porcentaje"/>
  </r>
  <r>
    <n v="81794"/>
    <s v="Arauca"/>
    <x v="6"/>
    <s v="Porcentaje de atención institucional al parto por personal calificado"/>
    <s v="MSPS"/>
    <s v="Derecho a la salud"/>
    <s v="Primera Infancia"/>
    <n v="2021"/>
    <n v="0.87557182067703565"/>
    <n v="0.87557182067703565"/>
    <n v="154"/>
    <s v="Porcentaje"/>
  </r>
  <r>
    <n v="81001"/>
    <s v="Arauca"/>
    <x v="0"/>
    <s v="Razón de mortalidad materna por 100.000 nacidos vivos"/>
    <s v="MSPS"/>
    <s v="Derecho a la salud"/>
    <s v="Primera Infancia"/>
    <n v="2017"/>
    <n v="0"/>
    <n v="0"/>
    <n v="106"/>
    <s v="Porcentaje"/>
  </r>
  <r>
    <n v="81001"/>
    <s v="Arauca"/>
    <x v="0"/>
    <s v="Razón de mortalidad materna por 100.000 nacidos vivos"/>
    <s v="MSPS"/>
    <s v="Derecho a la salud"/>
    <s v="Primera Infancia"/>
    <n v="2018"/>
    <n v="0"/>
    <n v="0"/>
    <n v="106"/>
    <s v="Porcentaje"/>
  </r>
  <r>
    <n v="81001"/>
    <s v="Arauca"/>
    <x v="0"/>
    <s v="Razón de mortalidad materna por 100.000 nacidos vivos"/>
    <s v="MSPS"/>
    <s v="Derecho a la salud"/>
    <s v="Primera Infancia"/>
    <n v="2019"/>
    <n v="6.5402223675604975E-4"/>
    <n v="6.5402223675604975E-4"/>
    <n v="106"/>
    <s v="Porcentaje"/>
  </r>
  <r>
    <n v="81001"/>
    <s v="Arauca"/>
    <x v="0"/>
    <s v="Razón de mortalidad materna por 100.000 nacidos vivos"/>
    <s v="MSPS"/>
    <s v="Derecho a la salud"/>
    <s v="Primera Infancia"/>
    <n v="2020"/>
    <n v="0"/>
    <n v="0"/>
    <n v="106"/>
    <s v="Porcentaje"/>
  </r>
  <r>
    <n v="81001"/>
    <s v="Arauca"/>
    <x v="0"/>
    <s v="Razón de mortalidad materna por 100.000 nacidos vivos"/>
    <s v="MSPS"/>
    <s v="Derecho a la salud"/>
    <s v="Primera Infancia"/>
    <n v="2021"/>
    <n v="1.4265335235378032E-3"/>
    <n v="1.4265335235378032E-3"/>
    <n v="106"/>
    <s v="Porcentaje"/>
  </r>
  <r>
    <n v="81065"/>
    <s v="Arauca"/>
    <x v="1"/>
    <s v="Razón de mortalidad materna por 100.000 nacidos vivos"/>
    <s v="MSPS"/>
    <s v="Derecho a la salud"/>
    <s v="Primera Infancia"/>
    <n v="2017"/>
    <n v="0"/>
    <n v="0"/>
    <n v="106"/>
    <s v="Porcentaje"/>
  </r>
  <r>
    <n v="81065"/>
    <s v="Arauca"/>
    <x v="1"/>
    <s v="Razón de mortalidad materna por 100.000 nacidos vivos"/>
    <s v="MSPS"/>
    <s v="Derecho a la salud"/>
    <s v="Primera Infancia"/>
    <n v="2018"/>
    <n v="2.9325513196480938E-3"/>
    <n v="2.9325513196480938E-3"/>
    <n v="106"/>
    <s v="Porcentaje"/>
  </r>
  <r>
    <n v="81065"/>
    <s v="Arauca"/>
    <x v="1"/>
    <s v="Razón de mortalidad materna por 100.000 nacidos vivos"/>
    <s v="MSPS"/>
    <s v="Derecho a la salud"/>
    <s v="Primera Infancia"/>
    <n v="2019"/>
    <n v="0"/>
    <n v="0"/>
    <n v="106"/>
    <s v="Porcentaje"/>
  </r>
  <r>
    <n v="81065"/>
    <s v="Arauca"/>
    <x v="1"/>
    <s v="Razón de mortalidad materna por 100.000 nacidos vivos"/>
    <s v="MSPS"/>
    <s v="Derecho a la salud"/>
    <s v="Primera Infancia"/>
    <n v="2020"/>
    <n v="1.557632398753894E-3"/>
    <n v="1.557632398753894E-3"/>
    <n v="106"/>
    <s v="Porcentaje"/>
  </r>
  <r>
    <n v="81065"/>
    <s v="Arauca"/>
    <x v="1"/>
    <s v="Razón de mortalidad materna por 100.000 nacidos vivos"/>
    <s v="MSPS"/>
    <s v="Derecho a la salud"/>
    <s v="Primera Infancia"/>
    <n v="2021"/>
    <n v="1.488095238095238E-3"/>
    <n v="1.488095238095238E-3"/>
    <n v="106"/>
    <s v="Porcentaje"/>
  </r>
  <r>
    <n v="81220"/>
    <s v="Arauca"/>
    <x v="2"/>
    <s v="Razón de mortalidad materna por 100.000 nacidos vivos"/>
    <s v="MSPS"/>
    <s v="Derecho a la salud"/>
    <s v="Primera Infancia"/>
    <n v="2017"/>
    <n v="0"/>
    <n v="0"/>
    <n v="106"/>
    <s v="Porcentaje"/>
  </r>
  <r>
    <n v="81220"/>
    <s v="Arauca"/>
    <x v="2"/>
    <s v="Razón de mortalidad materna por 100.000 nacidos vivos"/>
    <s v="MSPS"/>
    <s v="Derecho a la salud"/>
    <s v="Primera Infancia"/>
    <n v="2018"/>
    <n v="0"/>
    <n v="0"/>
    <n v="106"/>
    <s v="Porcentaje"/>
  </r>
  <r>
    <n v="81220"/>
    <s v="Arauca"/>
    <x v="2"/>
    <s v="Razón de mortalidad materna por 100.000 nacidos vivos"/>
    <s v="MSPS"/>
    <s v="Derecho a la salud"/>
    <s v="Primera Infancia"/>
    <n v="2019"/>
    <n v="0"/>
    <n v="0"/>
    <n v="106"/>
    <s v="Porcentaje"/>
  </r>
  <r>
    <n v="81220"/>
    <s v="Arauca"/>
    <x v="2"/>
    <s v="Razón de mortalidad materna por 100.000 nacidos vivos"/>
    <s v="MSPS"/>
    <s v="Derecho a la salud"/>
    <s v="Primera Infancia"/>
    <n v="2020"/>
    <n v="0"/>
    <n v="0"/>
    <n v="106"/>
    <s v="Porcentaje"/>
  </r>
  <r>
    <n v="81220"/>
    <s v="Arauca"/>
    <x v="2"/>
    <s v="Razón de mortalidad materna por 100.000 nacidos vivos"/>
    <s v="MSPS"/>
    <s v="Derecho a la salud"/>
    <s v="Primera Infancia"/>
    <n v="2021"/>
    <n v="0"/>
    <n v="0"/>
    <n v="106"/>
    <s v="Porcentaje"/>
  </r>
  <r>
    <n v="81300"/>
    <s v="Arauca"/>
    <x v="3"/>
    <s v="Razón de mortalidad materna por 100.000 nacidos vivos"/>
    <s v="MSPS"/>
    <s v="Derecho a la salud"/>
    <s v="Primera Infancia"/>
    <n v="2017"/>
    <n v="2.6809651474530832E-3"/>
    <n v="2.6809651474530832E-3"/>
    <n v="106"/>
    <s v="Porcentaje"/>
  </r>
  <r>
    <n v="81300"/>
    <s v="Arauca"/>
    <x v="3"/>
    <s v="Razón de mortalidad materna por 100.000 nacidos vivos"/>
    <s v="MSPS"/>
    <s v="Derecho a la salud"/>
    <s v="Primera Infancia"/>
    <n v="2018"/>
    <n v="0"/>
    <n v="0"/>
    <n v="106"/>
    <s v="Porcentaje"/>
  </r>
  <r>
    <n v="81300"/>
    <s v="Arauca"/>
    <x v="3"/>
    <s v="Razón de mortalidad materna por 100.000 nacidos vivos"/>
    <s v="MSPS"/>
    <s v="Derecho a la salud"/>
    <s v="Primera Infancia"/>
    <n v="2019"/>
    <n v="0"/>
    <n v="0"/>
    <n v="106"/>
    <s v="Porcentaje"/>
  </r>
  <r>
    <n v="81300"/>
    <s v="Arauca"/>
    <x v="3"/>
    <s v="Razón de mortalidad materna por 100.000 nacidos vivos"/>
    <s v="MSPS"/>
    <s v="Derecho a la salud"/>
    <s v="Primera Infancia"/>
    <n v="2020"/>
    <n v="0"/>
    <n v="0"/>
    <n v="106"/>
    <s v="Porcentaje"/>
  </r>
  <r>
    <n v="81300"/>
    <s v="Arauca"/>
    <x v="3"/>
    <s v="Razón de mortalidad materna por 100.000 nacidos vivos"/>
    <s v="MSPS"/>
    <s v="Derecho a la salud"/>
    <s v="Primera Infancia"/>
    <n v="2021"/>
    <n v="0"/>
    <n v="0"/>
    <n v="106"/>
    <s v="Porcentaje"/>
  </r>
  <r>
    <n v="81591"/>
    <s v="Arauca"/>
    <x v="4"/>
    <s v="Razón de mortalidad materna por 100.000 nacidos vivos"/>
    <s v="MSPS"/>
    <s v="Derecho a la salud"/>
    <s v="Primera Infancia"/>
    <n v="2017"/>
    <n v="0"/>
    <n v="0"/>
    <n v="106"/>
    <s v="Porcentaje"/>
  </r>
  <r>
    <n v="81591"/>
    <s v="Arauca"/>
    <x v="4"/>
    <s v="Razón de mortalidad materna por 100.000 nacidos vivos"/>
    <s v="MSPS"/>
    <s v="Derecho a la salud"/>
    <s v="Primera Infancia"/>
    <n v="2018"/>
    <n v="0"/>
    <n v="0"/>
    <n v="106"/>
    <s v="Porcentaje"/>
  </r>
  <r>
    <n v="81591"/>
    <s v="Arauca"/>
    <x v="4"/>
    <s v="Razón de mortalidad materna por 100.000 nacidos vivos"/>
    <s v="MSPS"/>
    <s v="Derecho a la salud"/>
    <s v="Primera Infancia"/>
    <n v="2019"/>
    <n v="0"/>
    <n v="0"/>
    <n v="106"/>
    <s v="Porcentaje"/>
  </r>
  <r>
    <n v="81591"/>
    <s v="Arauca"/>
    <x v="4"/>
    <s v="Razón de mortalidad materna por 100.000 nacidos vivos"/>
    <s v="MSPS"/>
    <s v="Derecho a la salud"/>
    <s v="Primera Infancia"/>
    <n v="2020"/>
    <n v="0"/>
    <n v="0"/>
    <n v="106"/>
    <s v="Porcentaje"/>
  </r>
  <r>
    <n v="81591"/>
    <s v="Arauca"/>
    <x v="4"/>
    <s v="Razón de mortalidad materna por 100.000 nacidos vivos"/>
    <s v="MSPS"/>
    <s v="Derecho a la salud"/>
    <s v="Primera Infancia"/>
    <n v="2021"/>
    <n v="0"/>
    <n v="0"/>
    <n v="106"/>
    <s v="Porcentaje"/>
  </r>
  <r>
    <n v="81736"/>
    <s v="Arauca"/>
    <x v="5"/>
    <s v="Razón de mortalidad materna por 100.000 nacidos vivos"/>
    <s v="MSPS"/>
    <s v="Derecho a la salud"/>
    <s v="Primera Infancia"/>
    <n v="2017"/>
    <n v="0"/>
    <n v="0"/>
    <n v="106"/>
    <s v="Porcentaje"/>
  </r>
  <r>
    <n v="81736"/>
    <s v="Arauca"/>
    <x v="5"/>
    <s v="Razón de mortalidad materna por 100.000 nacidos vivos"/>
    <s v="MSPS"/>
    <s v="Derecho a la salud"/>
    <s v="Primera Infancia"/>
    <n v="2018"/>
    <n v="9.6432015429122472E-4"/>
    <n v="9.6432015429122472E-4"/>
    <n v="106"/>
    <s v="Porcentaje"/>
  </r>
  <r>
    <n v="81736"/>
    <s v="Arauca"/>
    <x v="5"/>
    <s v="Razón de mortalidad materna por 100.000 nacidos vivos"/>
    <s v="MSPS"/>
    <s v="Derecho a la salud"/>
    <s v="Primera Infancia"/>
    <n v="2019"/>
    <n v="1.2953367875647669E-3"/>
    <n v="1.2953367875647669E-3"/>
    <n v="106"/>
    <s v="Porcentaje"/>
  </r>
  <r>
    <n v="81736"/>
    <s v="Arauca"/>
    <x v="5"/>
    <s v="Razón de mortalidad materna por 100.000 nacidos vivos"/>
    <s v="MSPS"/>
    <s v="Derecho a la salud"/>
    <s v="Primera Infancia"/>
    <n v="2020"/>
    <n v="0"/>
    <n v="0"/>
    <n v="106"/>
    <s v="Porcentaje"/>
  </r>
  <r>
    <n v="81736"/>
    <s v="Arauca"/>
    <x v="5"/>
    <s v="Razón de mortalidad materna por 100.000 nacidos vivos"/>
    <s v="MSPS"/>
    <s v="Derecho a la salud"/>
    <s v="Primera Infancia"/>
    <n v="2021"/>
    <n v="1.4044943820224719E-3"/>
    <n v="1.4044943820224719E-3"/>
    <n v="106"/>
    <s v="Porcentaje"/>
  </r>
  <r>
    <n v="81794"/>
    <s v="Arauca"/>
    <x v="6"/>
    <s v="Razón de mortalidad materna por 100.000 nacidos vivos"/>
    <s v="MSPS"/>
    <s v="Derecho a la salud"/>
    <s v="Primera Infancia"/>
    <n v="2017"/>
    <n v="0"/>
    <n v="0"/>
    <n v="106"/>
    <s v="Porcentaje"/>
  </r>
  <r>
    <n v="81794"/>
    <s v="Arauca"/>
    <x v="6"/>
    <s v="Razón de mortalidad materna por 100.000 nacidos vivos"/>
    <s v="MSPS"/>
    <s v="Derecho a la salud"/>
    <s v="Primera Infancia"/>
    <n v="2018"/>
    <n v="0"/>
    <n v="0"/>
    <n v="106"/>
    <s v="Porcentaje"/>
  </r>
  <r>
    <n v="81794"/>
    <s v="Arauca"/>
    <x v="6"/>
    <s v="Razón de mortalidad materna por 100.000 nacidos vivos"/>
    <s v="MSPS"/>
    <s v="Derecho a la salud"/>
    <s v="Primera Infancia"/>
    <n v="2019"/>
    <n v="0"/>
    <n v="0"/>
    <n v="106"/>
    <s v="Porcentaje"/>
  </r>
  <r>
    <n v="81794"/>
    <s v="Arauca"/>
    <x v="6"/>
    <s v="Razón de mortalidad materna por 100.000 nacidos vivos"/>
    <s v="MSPS"/>
    <s v="Derecho a la salud"/>
    <s v="Primera Infancia"/>
    <n v="2020"/>
    <n v="2.8901734104046241E-3"/>
    <n v="2.8901734104046241E-3"/>
    <n v="106"/>
    <s v="Porcentaje"/>
  </r>
  <r>
    <n v="81794"/>
    <s v="Arauca"/>
    <x v="6"/>
    <s v="Razón de mortalidad materna por 100.000 nacidos vivos"/>
    <s v="MSPS"/>
    <s v="Derecho a la salud"/>
    <s v="Primera Infancia"/>
    <n v="2021"/>
    <n v="9.1491308325709062E-4"/>
    <n v="9.1491308325709062E-4"/>
    <n v="106"/>
    <s v="Porcentaje"/>
  </r>
  <r>
    <n v="81001"/>
    <s v="Arauca"/>
    <x v="0"/>
    <s v="Tasa de fecundidad especifica en niños y niñas de 10 a 14 años"/>
    <s v="MSPS"/>
    <s v="Derechos a la protección"/>
    <s v="Infancia y adolescencia"/>
    <n v="2017"/>
    <n v="349.7114880223815"/>
    <n v="3.4971148802238152E-3"/>
    <n v="123"/>
    <s v="Tasa"/>
  </r>
  <r>
    <n v="81001"/>
    <s v="Arauca"/>
    <x v="0"/>
    <s v="Tasa de fecundidad especifica en niños y niñas de 10 a 14 años"/>
    <s v="MSPS"/>
    <s v="Derechos a la protección"/>
    <s v="Infancia y adolescencia"/>
    <n v="2018"/>
    <n v="333.04119193689746"/>
    <n v="3.3304119193689747E-3"/>
    <n v="123"/>
    <s v="Tasa"/>
  </r>
  <r>
    <n v="81001"/>
    <s v="Arauca"/>
    <x v="0"/>
    <s v="Tasa de fecundidad especifica en niños y niñas de 10 a 14 años"/>
    <s v="MSPS"/>
    <s v="Derechos a la protección"/>
    <s v="Infancia y adolescencia"/>
    <n v="2019"/>
    <n v="458.01526717557255"/>
    <n v="4.5801526717557254E-3"/>
    <n v="123"/>
    <s v="Tasa"/>
  </r>
  <r>
    <n v="81001"/>
    <s v="Arauca"/>
    <x v="0"/>
    <s v="Tasa de fecundidad especifica en niños y niñas de 10 a 14 años"/>
    <s v="MSPS"/>
    <s v="Derechos a la protección"/>
    <s v="Infancia y adolescencia"/>
    <n v="2020"/>
    <n v="221.07590272660281"/>
    <n v="2.2107590272660281E-3"/>
    <n v="123"/>
    <s v="Tasa"/>
  </r>
  <r>
    <n v="81001"/>
    <s v="Arauca"/>
    <x v="0"/>
    <s v="Tasa de fecundidad especifica en niños y niñas de 10 a 14 años"/>
    <s v="MSPS"/>
    <s v="Derechos a la protección"/>
    <s v="Infancia y adolescencia"/>
    <n v="2021"/>
    <n v="314.99878846619822"/>
    <n v="3.1499878846619821E-3"/>
    <n v="123"/>
    <s v="Tasa"/>
  </r>
  <r>
    <n v="81065"/>
    <s v="Arauca"/>
    <x v="1"/>
    <s v="Tasa de fecundidad especifica en niños y niñas de 10 a 14 años"/>
    <s v="MSPS"/>
    <s v="Derechos a la protección"/>
    <s v="Infancia y adolescencia"/>
    <n v="2017"/>
    <n v="836.1204013377926"/>
    <n v="8.3612040133779261E-3"/>
    <n v="123"/>
    <s v="Tasa"/>
  </r>
  <r>
    <n v="81065"/>
    <s v="Arauca"/>
    <x v="1"/>
    <s v="Tasa de fecundidad especifica en niños y niñas de 10 a 14 años"/>
    <s v="MSPS"/>
    <s v="Derechos a la protección"/>
    <s v="Infancia y adolescencia"/>
    <n v="2018"/>
    <n v="718.20870299957755"/>
    <n v="7.1820870299957752E-3"/>
    <n v="123"/>
    <s v="Tasa"/>
  </r>
  <r>
    <n v="81065"/>
    <s v="Arauca"/>
    <x v="1"/>
    <s v="Tasa de fecundidad especifica en niños y niñas de 10 a 14 años"/>
    <s v="MSPS"/>
    <s v="Derechos a la protección"/>
    <s v="Infancia y adolescencia"/>
    <n v="2019"/>
    <n v="314.83667847304207"/>
    <n v="3.1483667847304209E-3"/>
    <n v="123"/>
    <s v="Tasa"/>
  </r>
  <r>
    <n v="81065"/>
    <s v="Arauca"/>
    <x v="1"/>
    <s v="Tasa de fecundidad especifica en niños y niñas de 10 a 14 años"/>
    <s v="MSPS"/>
    <s v="Derechos a la protección"/>
    <s v="Infancia y adolescencia"/>
    <n v="2020"/>
    <n v="490.01130795326048"/>
    <n v="4.9001130795326047E-3"/>
    <n v="123"/>
    <s v="Tasa"/>
  </r>
  <r>
    <n v="81065"/>
    <s v="Arauca"/>
    <x v="1"/>
    <s v="Tasa de fecundidad especifica en niños y niñas de 10 a 14 años"/>
    <s v="MSPS"/>
    <s v="Derechos a la protección"/>
    <s v="Infancia y adolescencia"/>
    <n v="2021"/>
    <n v="406.50406504065046"/>
    <n v="4.0650406504065045E-3"/>
    <n v="123"/>
    <s v="Tasa"/>
  </r>
  <r>
    <n v="81220"/>
    <s v="Arauca"/>
    <x v="2"/>
    <s v="Tasa de fecundidad especifica en niños y niñas de 10 a 14 años"/>
    <s v="MSPS"/>
    <s v="Derechos a la protección"/>
    <s v="Infancia y adolescencia"/>
    <n v="2017"/>
    <n v="531.91489361702122"/>
    <n v="5.3191489361702126E-3"/>
    <n v="123"/>
    <s v="Tasa"/>
  </r>
  <r>
    <n v="81220"/>
    <s v="Arauca"/>
    <x v="2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81220"/>
    <s v="Arauca"/>
    <x v="2"/>
    <s v="Tasa de fecundidad especifica en niños y niñas de 10 a 14 años"/>
    <s v="MSPS"/>
    <s v="Derechos a la protección"/>
    <s v="Infancia y adolescencia"/>
    <n v="2019"/>
    <n v="645.16129032258061"/>
    <n v="6.4516129032258064E-3"/>
    <n v="123"/>
    <s v="Tasa"/>
  </r>
  <r>
    <n v="81220"/>
    <s v="Arauca"/>
    <x v="2"/>
    <s v="Tasa de fecundidad especifica en niños y niñas de 10 a 14 años"/>
    <s v="MSPS"/>
    <s v="Derechos a la protección"/>
    <s v="Infancia y adolescencia"/>
    <n v="2020"/>
    <n v="1282.051282051282"/>
    <n v="1.282051282051282E-2"/>
    <n v="123"/>
    <s v="Tasa"/>
  </r>
  <r>
    <n v="81220"/>
    <s v="Arauca"/>
    <x v="2"/>
    <s v="Tasa de fecundidad especifica en niños y niñas de 10 a 14 años"/>
    <s v="MSPS"/>
    <s v="Derechos a la protección"/>
    <s v="Infancia y adolescencia"/>
    <n v="2021"/>
    <n v="628.93081761006295"/>
    <n v="6.2893081761006293E-3"/>
    <n v="123"/>
    <s v="Tasa"/>
  </r>
  <r>
    <n v="81300"/>
    <s v="Arauca"/>
    <x v="3"/>
    <s v="Tasa de fecundidad especifica en niños y niñas de 10 a 14 años"/>
    <s v="MSPS"/>
    <s v="Derechos a la protección"/>
    <s v="Infancia y adolescencia"/>
    <n v="2017"/>
    <n v="526.66227781435157"/>
    <n v="5.2666227781435152E-3"/>
    <n v="123"/>
    <s v="Tasa"/>
  </r>
  <r>
    <n v="81300"/>
    <s v="Arauca"/>
    <x v="3"/>
    <s v="Tasa de fecundidad especifica en niños y niñas de 10 a 14 años"/>
    <s v="MSPS"/>
    <s v="Derechos a la protección"/>
    <s v="Infancia y adolescencia"/>
    <n v="2018"/>
    <n v="132.01320132013203"/>
    <n v="1.3201320132013201E-3"/>
    <n v="123"/>
    <s v="Tasa"/>
  </r>
  <r>
    <n v="81300"/>
    <s v="Arauca"/>
    <x v="3"/>
    <s v="Tasa de fecundidad especifica en niños y niñas de 10 a 14 años"/>
    <s v="MSPS"/>
    <s v="Derechos a la protección"/>
    <s v="Infancia y adolescencia"/>
    <n v="2019"/>
    <n v="586.51026392961876"/>
    <n v="5.8651026392961877E-3"/>
    <n v="123"/>
    <s v="Tasa"/>
  </r>
  <r>
    <n v="81300"/>
    <s v="Arauca"/>
    <x v="3"/>
    <s v="Tasa de fecundidad especifica en niños y niñas de 10 a 14 años"/>
    <s v="MSPS"/>
    <s v="Derechos a la protección"/>
    <s v="Infancia y adolescencia"/>
    <n v="2020"/>
    <n v="675.67567567567573"/>
    <n v="6.7567567567567571E-3"/>
    <n v="123"/>
    <s v="Tasa"/>
  </r>
  <r>
    <n v="81300"/>
    <s v="Arauca"/>
    <x v="3"/>
    <s v="Tasa de fecundidad especifica en niños y niñas de 10 a 14 años"/>
    <s v="MSPS"/>
    <s v="Derechos a la protección"/>
    <s v="Infancia y adolescencia"/>
    <n v="2021"/>
    <n v="569.25996204933585"/>
    <n v="5.6925996204933585E-3"/>
    <n v="123"/>
    <s v="Tasa"/>
  </r>
  <r>
    <n v="81591"/>
    <s v="Arauca"/>
    <x v="4"/>
    <s v="Tasa de fecundidad especifica en niños y niñas de 10 a 14 años"/>
    <s v="MSPS"/>
    <s v="Derechos a la protección"/>
    <s v="Infancia y adolescencia"/>
    <n v="2017"/>
    <n v="3381.6425120772942"/>
    <n v="3.3816425120772944E-2"/>
    <n v="123"/>
    <s v="Tasa"/>
  </r>
  <r>
    <n v="81591"/>
    <s v="Arauca"/>
    <x v="4"/>
    <s v="Tasa de fecundidad especifica en niños y niñas de 10 a 14 años"/>
    <s v="MSPS"/>
    <s v="Derechos a la protección"/>
    <s v="Infancia y adolescencia"/>
    <n v="2018"/>
    <n v="985.22167487684726"/>
    <n v="9.852216748768473E-3"/>
    <n v="123"/>
    <s v="Tasa"/>
  </r>
  <r>
    <n v="81591"/>
    <s v="Arauca"/>
    <x v="4"/>
    <s v="Tasa de fecundidad especifica en niños y niñas de 10 a 14 años"/>
    <s v="MSPS"/>
    <s v="Derechos a la protección"/>
    <s v="Infancia y adolescencia"/>
    <n v="2019"/>
    <n v="938.96713615023475"/>
    <n v="9.3896713615023476E-3"/>
    <n v="123"/>
    <s v="Tasa"/>
  </r>
  <r>
    <n v="81591"/>
    <s v="Arauca"/>
    <x v="4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81591"/>
    <s v="Arauca"/>
    <x v="4"/>
    <s v="Tasa de fecundidad especifica en niños y niñas de 10 a 14 años"/>
    <s v="MSPS"/>
    <s v="Derechos a la protección"/>
    <s v="Infancia y adolescencia"/>
    <n v="2021"/>
    <n v="446.42857142857139"/>
    <n v="4.464285714285714E-3"/>
    <n v="123"/>
    <s v="Tasa"/>
  </r>
  <r>
    <n v="81736"/>
    <s v="Arauca"/>
    <x v="5"/>
    <s v="Tasa de fecundidad especifica en niños y niñas de 10 a 14 años"/>
    <s v="MSPS"/>
    <s v="Derechos a la protección"/>
    <s v="Infancia y adolescencia"/>
    <n v="2017"/>
    <n v="604.45787684170762"/>
    <n v="6.0445787684170757E-3"/>
    <n v="123"/>
    <s v="Tasa"/>
  </r>
  <r>
    <n v="81736"/>
    <s v="Arauca"/>
    <x v="5"/>
    <s v="Tasa de fecundidad especifica en niños y niñas de 10 a 14 años"/>
    <s v="MSPS"/>
    <s v="Derechos a la protección"/>
    <s v="Infancia y adolescencia"/>
    <n v="2018"/>
    <n v="533.13023610053312"/>
    <n v="5.3313023610053311E-3"/>
    <n v="123"/>
    <s v="Tasa"/>
  </r>
  <r>
    <n v="81736"/>
    <s v="Arauca"/>
    <x v="5"/>
    <s v="Tasa de fecundidad especifica en niños y niñas de 10 a 14 años"/>
    <s v="MSPS"/>
    <s v="Derechos a la protección"/>
    <s v="Infancia y adolescencia"/>
    <n v="2019"/>
    <n v="285.51034975017842"/>
    <n v="2.8551034975017845E-3"/>
    <n v="123"/>
    <s v="Tasa"/>
  </r>
  <r>
    <n v="81736"/>
    <s v="Arauca"/>
    <x v="5"/>
    <s v="Tasa de fecundidad especifica en niños y niñas de 10 a 14 años"/>
    <s v="MSPS"/>
    <s v="Derechos a la protección"/>
    <s v="Infancia y adolescencia"/>
    <n v="2020"/>
    <n v="239.64395754878467"/>
    <n v="2.3964395754878468E-3"/>
    <n v="123"/>
    <s v="Tasa"/>
  </r>
  <r>
    <n v="81736"/>
    <s v="Arauca"/>
    <x v="5"/>
    <s v="Tasa de fecundidad especifica en niños y niñas de 10 a 14 años"/>
    <s v="MSPS"/>
    <s v="Derechos a la protección"/>
    <s v="Infancia y adolescencia"/>
    <n v="2021"/>
    <n v="100.87424344317418"/>
    <n v="1.0087424344317419E-3"/>
    <n v="123"/>
    <s v="Tasa"/>
  </r>
  <r>
    <n v="81794"/>
    <s v="Arauca"/>
    <x v="6"/>
    <s v="Tasa de fecundidad especifica en niños y niñas de 10 a 14 años"/>
    <s v="MSPS"/>
    <s v="Derechos a la protección"/>
    <s v="Infancia y adolescencia"/>
    <n v="2017"/>
    <n v="643.77682403433471"/>
    <n v="6.4377682403433476E-3"/>
    <n v="123"/>
    <s v="Tasa"/>
  </r>
  <r>
    <n v="81794"/>
    <s v="Arauca"/>
    <x v="6"/>
    <s v="Tasa de fecundidad especifica en niños y niñas de 10 a 14 años"/>
    <s v="MSPS"/>
    <s v="Derechos a la protección"/>
    <s v="Infancia y adolescencia"/>
    <n v="2018"/>
    <n v="724.37522636725816"/>
    <n v="7.243752263672582E-3"/>
    <n v="123"/>
    <s v="Tasa"/>
  </r>
  <r>
    <n v="81794"/>
    <s v="Arauca"/>
    <x v="6"/>
    <s v="Tasa de fecundidad especifica en niños y niñas de 10 a 14 años"/>
    <s v="MSPS"/>
    <s v="Derechos a la protección"/>
    <s v="Infancia y adolescencia"/>
    <n v="2019"/>
    <n v="444.44444444444446"/>
    <n v="4.4444444444444444E-3"/>
    <n v="123"/>
    <s v="Tasa"/>
  </r>
  <r>
    <n v="81794"/>
    <s v="Arauca"/>
    <x v="6"/>
    <s v="Tasa de fecundidad especifica en niños y niñas de 10 a 14 años"/>
    <s v="MSPS"/>
    <s v="Derechos a la protección"/>
    <s v="Infancia y adolescencia"/>
    <n v="2020"/>
    <n v="942.58783204798635"/>
    <n v="9.4258783204798635E-3"/>
    <n v="123"/>
    <s v="Tasa"/>
  </r>
  <r>
    <n v="81794"/>
    <s v="Arauca"/>
    <x v="6"/>
    <s v="Tasa de fecundidad especifica en niños y niñas de 10 a 14 años"/>
    <s v="MSPS"/>
    <s v="Derechos a la protección"/>
    <s v="Infancia y adolescencia"/>
    <n v="2021"/>
    <n v="631.04753891459825"/>
    <n v="6.3104753891459822E-3"/>
    <n v="123"/>
    <s v="Tasa"/>
  </r>
  <r>
    <n v="81001"/>
    <s v="Arauca"/>
    <x v="0"/>
    <s v="Tasa de mortalidad por EDA (Enfermedad diarreica aguda) en niños y niñas menores de 5 años por cada 100.000 menores de 5 años"/>
    <s v="MSPS"/>
    <s v="Derecho a la salud"/>
    <s v="Primera Infancia"/>
    <n v="2017"/>
    <n v="9.0358724134815205"/>
    <n v="9.0358724134815212E-5"/>
    <n v="131"/>
    <s v="Tasa por 100.000"/>
  </r>
  <r>
    <n v="81001"/>
    <s v="Arauca"/>
    <x v="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1001"/>
    <s v="Arauca"/>
    <x v="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1001"/>
    <s v="Arauca"/>
    <x v="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1001"/>
    <s v="Arauca"/>
    <x v="0"/>
    <s v="Tasa de mortalidad por EDA (Enfermedad diarreica aguda) en niños y niñas menores de 5 años por cada 100.000 menores de 5 años"/>
    <s v="MSPS"/>
    <s v="Derecho a la salud"/>
    <s v="Primera Infancia"/>
    <n v="2021"/>
    <n v="11.041183614883515"/>
    <n v="1.1041183614883516E-4"/>
    <n v="131"/>
    <s v="Tasa por 100.000"/>
  </r>
  <r>
    <n v="81065"/>
    <s v="Arauca"/>
    <x v="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1065"/>
    <s v="Arauca"/>
    <x v="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1065"/>
    <s v="Arauca"/>
    <x v="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1065"/>
    <s v="Arauca"/>
    <x v="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1065"/>
    <s v="Arauca"/>
    <x v="1"/>
    <s v="Tasa de mortalidad por EDA (Enfermedad diarreica aguda) en niños y niñas menores de 5 años por cada 100.000 menores de 5 años"/>
    <s v="MSPS"/>
    <s v="Derecho a la salud"/>
    <s v="Primera Infancia"/>
    <n v="2021"/>
    <n v="31.938677738741617"/>
    <n v="3.1938677738741617E-4"/>
    <n v="131"/>
    <s v="Tasa por 100.000"/>
  </r>
  <r>
    <n v="81220"/>
    <s v="Arauca"/>
    <x v="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1220"/>
    <s v="Arauca"/>
    <x v="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1220"/>
    <s v="Arauca"/>
    <x v="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1220"/>
    <s v="Arauca"/>
    <x v="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1220"/>
    <s v="Arauca"/>
    <x v="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1300"/>
    <s v="Arauca"/>
    <x v="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1300"/>
    <s v="Arauca"/>
    <x v="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1300"/>
    <s v="Arauca"/>
    <x v="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1300"/>
    <s v="Arauca"/>
    <x v="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1300"/>
    <s v="Arauca"/>
    <x v="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1591"/>
    <s v="Arauca"/>
    <x v="4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1591"/>
    <s v="Arauca"/>
    <x v="4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1591"/>
    <s v="Arauca"/>
    <x v="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1591"/>
    <s v="Arauca"/>
    <x v="4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1591"/>
    <s v="Arauca"/>
    <x v="4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1736"/>
    <s v="Arauca"/>
    <x v="5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1736"/>
    <s v="Arauca"/>
    <x v="5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1736"/>
    <s v="Arauca"/>
    <x v="5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1736"/>
    <s v="Arauca"/>
    <x v="5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1736"/>
    <s v="Arauca"/>
    <x v="5"/>
    <s v="Tasa de mortalidad por EDA (Enfermedad diarreica aguda) en niños y niñas menores de 5 años por cada 100.000 menores de 5 años"/>
    <s v="MSPS"/>
    <s v="Derecho a la salud"/>
    <s v="Primera Infancia"/>
    <n v="2021"/>
    <n v="31.25"/>
    <n v="3.1250000000000001E-4"/>
    <n v="131"/>
    <s v="Tasa por 100.000"/>
  </r>
  <r>
    <n v="81794"/>
    <s v="Arauca"/>
    <x v="6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1794"/>
    <s v="Arauca"/>
    <x v="6"/>
    <s v="Tasa de mortalidad por EDA (Enfermedad diarreica aguda) en niños y niñas menores de 5 años por cada 100.000 menores de 5 años"/>
    <s v="MSPS"/>
    <s v="Derecho a la salud"/>
    <s v="Primera Infancia"/>
    <n v="2018"/>
    <n v="21.308331557639036"/>
    <n v="2.1308331557639036E-4"/>
    <n v="131"/>
    <s v="Tasa por 100.000"/>
  </r>
  <r>
    <n v="81794"/>
    <s v="Arauca"/>
    <x v="6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1794"/>
    <s v="Arauca"/>
    <x v="6"/>
    <s v="Tasa de mortalidad por EDA (Enfermedad diarreica aguda) en niños y niñas menores de 5 años por cada 100.000 menores de 5 años"/>
    <s v="MSPS"/>
    <s v="Derecho a la salud"/>
    <s v="Primera Infancia"/>
    <n v="2020"/>
    <n v="18.828845791752965"/>
    <n v="1.8828845791752966E-4"/>
    <n v="131"/>
    <s v="Tasa por 100.000"/>
  </r>
  <r>
    <n v="81794"/>
    <s v="Arauca"/>
    <x v="6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1001"/>
    <s v="Arauca"/>
    <x v="0"/>
    <s v="Tasa de mortalidad por IRA (Infección respiratoria aguda) en niños y niñas menores de 5 años por cada 100.000 menores de 5 años"/>
    <s v="MSPS"/>
    <s v="Derecho a la salud"/>
    <s v="Primera Infancia"/>
    <n v="2017"/>
    <n v="9.0358724134815205"/>
    <n v="9.0358724134815212E-5"/>
    <n v="133"/>
    <s v="Tasa por 100.000"/>
  </r>
  <r>
    <n v="81001"/>
    <s v="Arauca"/>
    <x v="0"/>
    <s v="Tasa de mortalidad por IRA (Infección respiratoria aguda) en niños y niñas menores de 5 años por cada 100.000 menores de 5 años"/>
    <s v="MSPS"/>
    <s v="Derecho a la salud"/>
    <s v="Primera Infancia"/>
    <n v="2018"/>
    <n v="38.407374215849444"/>
    <n v="3.8407374215849446E-4"/>
    <n v="133"/>
    <s v="Tasa por 100.000"/>
  </r>
  <r>
    <n v="81001"/>
    <s v="Arauca"/>
    <x v="0"/>
    <s v="Tasa de mortalidad por IRA (Infección respiratoria aguda) en niños y niñas menores de 5 años por cada 100.000 menores de 5 años"/>
    <s v="MSPS"/>
    <s v="Derecho a la salud"/>
    <s v="Primera Infancia"/>
    <n v="2019"/>
    <n v="11.81893393215932"/>
    <n v="1.1818933932159319E-4"/>
    <n v="133"/>
    <s v="Tasa por 100.000"/>
  </r>
  <r>
    <n v="81001"/>
    <s v="Arauca"/>
    <x v="0"/>
    <s v="Tasa de mortalidad por IRA (Infección respiratoria aguda) en niños y niñas menores de 5 años por cada 100.000 menores de 5 años"/>
    <s v="MSPS"/>
    <s v="Derecho a la salud"/>
    <s v="Primera Infancia"/>
    <n v="2020"/>
    <n v="11.204481792717088"/>
    <n v="1.1204481792717087E-4"/>
    <n v="133"/>
    <s v="Tasa por 100.000"/>
  </r>
  <r>
    <n v="81001"/>
    <s v="Arauca"/>
    <x v="0"/>
    <s v="Tasa de mortalidad por IRA (Infección respiratoria aguda) en niños y niñas menores de 5 años por cada 100.000 menores de 5 años"/>
    <s v="MSPS"/>
    <s v="Derecho a la salud"/>
    <s v="Primera Infancia"/>
    <n v="2021"/>
    <n v="11.041183614883515"/>
    <n v="1.1041183614883516E-4"/>
    <n v="133"/>
    <s v="Tasa por 100.000"/>
  </r>
  <r>
    <n v="81065"/>
    <s v="Arauca"/>
    <x v="1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81065"/>
    <s v="Arauca"/>
    <x v="1"/>
    <s v="Tasa de mortalidad por IRA (Infección respiratoria aguda) en niños y niñas menores de 5 años por cada 100.000 menores de 5 años"/>
    <s v="MSPS"/>
    <s v="Derecho a la salud"/>
    <s v="Primera Infancia"/>
    <n v="2018"/>
    <n v="18.368846436443789"/>
    <n v="1.836884643644379E-4"/>
    <n v="133"/>
    <s v="Tasa por 100.000"/>
  </r>
  <r>
    <n v="81065"/>
    <s v="Arauca"/>
    <x v="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1065"/>
    <s v="Arauca"/>
    <x v="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1065"/>
    <s v="Arauca"/>
    <x v="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1220"/>
    <s v="Arauca"/>
    <x v="2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81220"/>
    <s v="Arauca"/>
    <x v="2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81220"/>
    <s v="Arauca"/>
    <x v="2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1220"/>
    <s v="Arauca"/>
    <x v="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1220"/>
    <s v="Arauca"/>
    <x v="2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1300"/>
    <s v="Arauca"/>
    <x v="3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81300"/>
    <s v="Arauca"/>
    <x v="3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81300"/>
    <s v="Arauca"/>
    <x v="3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1300"/>
    <s v="Arauca"/>
    <x v="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1300"/>
    <s v="Arauca"/>
    <x v="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1591"/>
    <s v="Arauca"/>
    <x v="4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81591"/>
    <s v="Arauca"/>
    <x v="4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81591"/>
    <s v="Arauca"/>
    <x v="4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1591"/>
    <s v="Arauca"/>
    <x v="4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1591"/>
    <s v="Arauca"/>
    <x v="4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1736"/>
    <s v="Arauca"/>
    <x v="5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81736"/>
    <s v="Arauca"/>
    <x v="5"/>
    <s v="Tasa de mortalidad por IRA (Infección respiratoria aguda) en niños y niñas menores de 5 años por cada 100.000 menores de 5 años"/>
    <s v="MSPS"/>
    <s v="Derecho a la salud"/>
    <s v="Primera Infancia"/>
    <n v="2018"/>
    <n v="18.175209014903672"/>
    <n v="1.817520901490367E-4"/>
    <n v="133"/>
    <s v="Tasa por 100.000"/>
  </r>
  <r>
    <n v="81736"/>
    <s v="Arauca"/>
    <x v="5"/>
    <s v="Tasa de mortalidad por IRA (Infección respiratoria aguda) en niños y niñas menores de 5 años por cada 100.000 menores de 5 años"/>
    <s v="MSPS"/>
    <s v="Derecho a la salud"/>
    <s v="Primera Infancia"/>
    <n v="2019"/>
    <n v="16.758840288252053"/>
    <n v="1.6758840288252054E-4"/>
    <n v="133"/>
    <s v="Tasa por 100.000"/>
  </r>
  <r>
    <n v="81736"/>
    <s v="Arauca"/>
    <x v="5"/>
    <s v="Tasa de mortalidad por IRA (Infección respiratoria aguda) en niños y niñas menores de 5 años por cada 100.000 menores de 5 años"/>
    <s v="MSPS"/>
    <s v="Derecho a la salud"/>
    <s v="Primera Infancia"/>
    <n v="2020"/>
    <n v="15.865460891638904"/>
    <n v="1.5865460891638903E-4"/>
    <n v="133"/>
    <s v="Tasa por 100.000"/>
  </r>
  <r>
    <n v="81736"/>
    <s v="Arauca"/>
    <x v="5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1794"/>
    <s v="Arauca"/>
    <x v="6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81794"/>
    <s v="Arauca"/>
    <x v="6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81794"/>
    <s v="Arauca"/>
    <x v="6"/>
    <s v="Tasa de mortalidad por IRA (Infección respiratoria aguda) en niños y niñas menores de 5 años por cada 100.000 menores de 5 años"/>
    <s v="MSPS"/>
    <s v="Derecho a la salud"/>
    <s v="Primera Infancia"/>
    <n v="2019"/>
    <n v="39.564787339268051"/>
    <n v="3.956478733926805E-4"/>
    <n v="133"/>
    <s v="Tasa por 100.000"/>
  </r>
  <r>
    <n v="81794"/>
    <s v="Arauca"/>
    <x v="6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1794"/>
    <s v="Arauca"/>
    <x v="6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1001"/>
    <s v="Arauca"/>
    <x v="0"/>
    <s v="Tasa de mortalidad por desnutrición en menores de 5 años."/>
    <s v="MSPS"/>
    <s v="Derecho a la salud"/>
    <s v="Primera Infancia"/>
    <n v="2017"/>
    <n v="0"/>
    <n v="0"/>
    <n v="130"/>
    <s v="Tasa por 100.000"/>
  </r>
  <r>
    <n v="81001"/>
    <s v="Arauca"/>
    <x v="0"/>
    <s v="Tasa de mortalidad por desnutrición en menores de 5 años."/>
    <s v="MSPS"/>
    <s v="Derecho a la salud"/>
    <s v="Primera Infancia"/>
    <n v="2018"/>
    <n v="0"/>
    <n v="0"/>
    <n v="130"/>
    <s v="Tasa por 100.000"/>
  </r>
  <r>
    <n v="81001"/>
    <s v="Arauca"/>
    <x v="0"/>
    <s v="Tasa de mortalidad por desnutrición en menores de 5 años."/>
    <s v="MSPS"/>
    <s v="Derecho a la salud"/>
    <s v="Primera Infancia"/>
    <n v="2019"/>
    <n v="11.81893393215932"/>
    <n v="1.1818933932159319E-4"/>
    <n v="130"/>
    <s v="Tasa por 100.000"/>
  </r>
  <r>
    <n v="81001"/>
    <s v="Arauca"/>
    <x v="0"/>
    <s v="Tasa de mortalidad por desnutrición en menores de 5 años."/>
    <s v="MSPS"/>
    <s v="Derecho a la salud"/>
    <s v="Primera Infancia"/>
    <n v="2020"/>
    <n v="11.204481792717088"/>
    <n v="1.1204481792717087E-4"/>
    <n v="130"/>
    <s v="Tasa por 100.000"/>
  </r>
  <r>
    <n v="81001"/>
    <s v="Arauca"/>
    <x v="0"/>
    <s v="Tasa de mortalidad por desnutrición en menores de 5 años."/>
    <s v="MSPS"/>
    <s v="Derecho a la salud"/>
    <s v="Primera Infancia"/>
    <n v="2021"/>
    <n v="0"/>
    <n v="0"/>
    <n v="130"/>
    <s v="Tasa por 100.000"/>
  </r>
  <r>
    <n v="81065"/>
    <s v="Arauca"/>
    <x v="1"/>
    <s v="Tasa de mortalidad por desnutrición en menores de 5 años."/>
    <s v="MSPS"/>
    <s v="Derecho a la salud"/>
    <s v="Primera Infancia"/>
    <n v="2017"/>
    <n v="19.025875190258752"/>
    <n v="1.9025875190258751E-4"/>
    <n v="130"/>
    <s v="Tasa por 100.000"/>
  </r>
  <r>
    <n v="81065"/>
    <s v="Arauca"/>
    <x v="1"/>
    <s v="Tasa de mortalidad por desnutrición en menores de 5 años."/>
    <s v="MSPS"/>
    <s v="Derecho a la salud"/>
    <s v="Primera Infancia"/>
    <n v="2018"/>
    <n v="0"/>
    <n v="0"/>
    <n v="130"/>
    <s v="Tasa por 100.000"/>
  </r>
  <r>
    <n v="81065"/>
    <s v="Arauca"/>
    <x v="1"/>
    <s v="Tasa de mortalidad por desnutrición en menores de 5 años."/>
    <s v="MSPS"/>
    <s v="Derecho a la salud"/>
    <s v="Primera Infancia"/>
    <n v="2019"/>
    <n v="0"/>
    <n v="0"/>
    <n v="130"/>
    <s v="Tasa por 100.000"/>
  </r>
  <r>
    <n v="81065"/>
    <s v="Arauca"/>
    <x v="1"/>
    <s v="Tasa de mortalidad por desnutrición en menores de 5 años."/>
    <s v="MSPS"/>
    <s v="Derecho a la salud"/>
    <s v="Primera Infancia"/>
    <n v="2020"/>
    <n v="16.18646811265782"/>
    <n v="1.6186468112657819E-4"/>
    <n v="130"/>
    <s v="Tasa por 100.000"/>
  </r>
  <r>
    <n v="81065"/>
    <s v="Arauca"/>
    <x v="1"/>
    <s v="Tasa de mortalidad por desnutrición en menores de 5 años."/>
    <s v="MSPS"/>
    <s v="Derecho a la salud"/>
    <s v="Primera Infancia"/>
    <n v="2021"/>
    <n v="0"/>
    <n v="0"/>
    <n v="130"/>
    <s v="Tasa por 100.000"/>
  </r>
  <r>
    <n v="81220"/>
    <s v="Arauca"/>
    <x v="2"/>
    <s v="Tasa de mortalidad por desnutrición en menores de 5 años."/>
    <s v="MSPS"/>
    <s v="Derecho a la salud"/>
    <s v="Primera Infancia"/>
    <n v="2017"/>
    <n v="0"/>
    <n v="0"/>
    <n v="130"/>
    <s v="Tasa por 100.000"/>
  </r>
  <r>
    <n v="81220"/>
    <s v="Arauca"/>
    <x v="2"/>
    <s v="Tasa de mortalidad por desnutrición en menores de 5 años."/>
    <s v="MSPS"/>
    <s v="Derecho a la salud"/>
    <s v="Primera Infancia"/>
    <n v="2018"/>
    <n v="0"/>
    <n v="0"/>
    <n v="130"/>
    <s v="Tasa por 100.000"/>
  </r>
  <r>
    <n v="81220"/>
    <s v="Arauca"/>
    <x v="2"/>
    <s v="Tasa de mortalidad por desnutrición en menores de 5 años."/>
    <s v="MSPS"/>
    <s v="Derecho a la salud"/>
    <s v="Primera Infancia"/>
    <n v="2019"/>
    <n v="0"/>
    <n v="0"/>
    <n v="130"/>
    <s v="Tasa por 100.000"/>
  </r>
  <r>
    <n v="81220"/>
    <s v="Arauca"/>
    <x v="2"/>
    <s v="Tasa de mortalidad por desnutrición en menores de 5 años."/>
    <s v="MSPS"/>
    <s v="Derecho a la salud"/>
    <s v="Primera Infancia"/>
    <n v="2020"/>
    <n v="0"/>
    <n v="0"/>
    <n v="130"/>
    <s v="Tasa por 100.000"/>
  </r>
  <r>
    <n v="81220"/>
    <s v="Arauca"/>
    <x v="2"/>
    <s v="Tasa de mortalidad por desnutrición en menores de 5 años."/>
    <s v="MSPS"/>
    <s v="Derecho a la salud"/>
    <s v="Primera Infancia"/>
    <n v="2021"/>
    <n v="0"/>
    <n v="0"/>
    <n v="130"/>
    <s v="Tasa por 100.000"/>
  </r>
  <r>
    <n v="81300"/>
    <s v="Arauca"/>
    <x v="3"/>
    <s v="Tasa de mortalidad por desnutrición en menores de 5 años."/>
    <s v="MSPS"/>
    <s v="Derecho a la salud"/>
    <s v="Primera Infancia"/>
    <n v="2017"/>
    <n v="0"/>
    <n v="0"/>
    <n v="130"/>
    <s v="Tasa por 100.000"/>
  </r>
  <r>
    <n v="81300"/>
    <s v="Arauca"/>
    <x v="3"/>
    <s v="Tasa de mortalidad por desnutrición en menores de 5 años."/>
    <s v="MSPS"/>
    <s v="Derecho a la salud"/>
    <s v="Primera Infancia"/>
    <n v="2018"/>
    <n v="0"/>
    <n v="0"/>
    <n v="130"/>
    <s v="Tasa por 100.000"/>
  </r>
  <r>
    <n v="81300"/>
    <s v="Arauca"/>
    <x v="3"/>
    <s v="Tasa de mortalidad por desnutrición en menores de 5 años."/>
    <s v="MSPS"/>
    <s v="Derecho a la salud"/>
    <s v="Primera Infancia"/>
    <n v="2019"/>
    <n v="0"/>
    <n v="0"/>
    <n v="130"/>
    <s v="Tasa por 100.000"/>
  </r>
  <r>
    <n v="81300"/>
    <s v="Arauca"/>
    <x v="3"/>
    <s v="Tasa de mortalidad por desnutrición en menores de 5 años."/>
    <s v="MSPS"/>
    <s v="Derecho a la salud"/>
    <s v="Primera Infancia"/>
    <n v="2020"/>
    <n v="0"/>
    <n v="0"/>
    <n v="130"/>
    <s v="Tasa por 100.000"/>
  </r>
  <r>
    <n v="81300"/>
    <s v="Arauca"/>
    <x v="3"/>
    <s v="Tasa de mortalidad por desnutrición en menores de 5 años."/>
    <s v="MSPS"/>
    <s v="Derecho a la salud"/>
    <s v="Primera Infancia"/>
    <n v="2021"/>
    <n v="0"/>
    <n v="0"/>
    <n v="130"/>
    <s v="Tasa por 100.000"/>
  </r>
  <r>
    <n v="81591"/>
    <s v="Arauca"/>
    <x v="4"/>
    <s v="Tasa de mortalidad por desnutrición en menores de 5 años."/>
    <s v="MSPS"/>
    <s v="Derecho a la salud"/>
    <s v="Primera Infancia"/>
    <n v="2017"/>
    <n v="0"/>
    <n v="0"/>
    <n v="130"/>
    <s v="Tasa por 100.000"/>
  </r>
  <r>
    <n v="81591"/>
    <s v="Arauca"/>
    <x v="4"/>
    <s v="Tasa de mortalidad por desnutrición en menores de 5 años."/>
    <s v="MSPS"/>
    <s v="Derecho a la salud"/>
    <s v="Primera Infancia"/>
    <n v="2018"/>
    <n v="229.35779816513764"/>
    <n v="2.2935779816513763E-3"/>
    <n v="130"/>
    <s v="Tasa por 100.000"/>
  </r>
  <r>
    <n v="81591"/>
    <s v="Arauca"/>
    <x v="4"/>
    <s v="Tasa de mortalidad por desnutrición en menores de 5 años."/>
    <s v="MSPS"/>
    <s v="Derecho a la salud"/>
    <s v="Primera Infancia"/>
    <n v="2019"/>
    <n v="0"/>
    <n v="0"/>
    <n v="130"/>
    <s v="Tasa por 100.000"/>
  </r>
  <r>
    <n v="81591"/>
    <s v="Arauca"/>
    <x v="4"/>
    <s v="Tasa de mortalidad por desnutrición en menores de 5 años."/>
    <s v="MSPS"/>
    <s v="Derecho a la salud"/>
    <s v="Primera Infancia"/>
    <n v="2020"/>
    <n v="0"/>
    <n v="0"/>
    <n v="130"/>
    <s v="Tasa por 100.000"/>
  </r>
  <r>
    <n v="81591"/>
    <s v="Arauca"/>
    <x v="4"/>
    <s v="Tasa de mortalidad por desnutrición en menores de 5 años."/>
    <s v="MSPS"/>
    <s v="Derecho a la salud"/>
    <s v="Primera Infancia"/>
    <n v="2021"/>
    <n v="0"/>
    <n v="0"/>
    <n v="130"/>
    <s v="Tasa por 100.000"/>
  </r>
  <r>
    <n v="81736"/>
    <s v="Arauca"/>
    <x v="5"/>
    <s v="Tasa de mortalidad por desnutrición en menores de 5 años."/>
    <s v="MSPS"/>
    <s v="Derecho a la salud"/>
    <s v="Primera Infancia"/>
    <n v="2017"/>
    <n v="0"/>
    <n v="0"/>
    <n v="130"/>
    <s v="Tasa por 100.000"/>
  </r>
  <r>
    <n v="81736"/>
    <s v="Arauca"/>
    <x v="5"/>
    <s v="Tasa de mortalidad por desnutrición en menores de 5 años."/>
    <s v="MSPS"/>
    <s v="Derecho a la salud"/>
    <s v="Primera Infancia"/>
    <n v="2018"/>
    <n v="0"/>
    <n v="0"/>
    <n v="130"/>
    <s v="Tasa por 100.000"/>
  </r>
  <r>
    <n v="81736"/>
    <s v="Arauca"/>
    <x v="5"/>
    <s v="Tasa de mortalidad por desnutrición en menores de 5 años."/>
    <s v="MSPS"/>
    <s v="Derecho a la salud"/>
    <s v="Primera Infancia"/>
    <n v="2019"/>
    <n v="0"/>
    <n v="0"/>
    <n v="130"/>
    <s v="Tasa por 100.000"/>
  </r>
  <r>
    <n v="81736"/>
    <s v="Arauca"/>
    <x v="5"/>
    <s v="Tasa de mortalidad por desnutrición en menores de 5 años."/>
    <s v="MSPS"/>
    <s v="Derecho a la salud"/>
    <s v="Primera Infancia"/>
    <n v="2020"/>
    <n v="0"/>
    <n v="0"/>
    <n v="130"/>
    <s v="Tasa por 100.000"/>
  </r>
  <r>
    <n v="81736"/>
    <s v="Arauca"/>
    <x v="5"/>
    <s v="Tasa de mortalidad por desnutrición en menores de 5 años."/>
    <s v="MSPS"/>
    <s v="Derecho a la salud"/>
    <s v="Primera Infancia"/>
    <n v="2021"/>
    <n v="0"/>
    <n v="0"/>
    <n v="130"/>
    <s v="Tasa por 100.000"/>
  </r>
  <r>
    <n v="81794"/>
    <s v="Arauca"/>
    <x v="6"/>
    <s v="Tasa de mortalidad por desnutrición en menores de 5 años."/>
    <s v="MSPS"/>
    <s v="Derecho a la salud"/>
    <s v="Primera Infancia"/>
    <n v="2017"/>
    <n v="15.153811183512653"/>
    <n v="1.5153811183512653E-4"/>
    <n v="130"/>
    <s v="Tasa por 100.000"/>
  </r>
  <r>
    <n v="81794"/>
    <s v="Arauca"/>
    <x v="6"/>
    <s v="Tasa de mortalidad por desnutrición en menores de 5 años."/>
    <s v="MSPS"/>
    <s v="Derecho a la salud"/>
    <s v="Primera Infancia"/>
    <n v="2018"/>
    <n v="21.308331557639036"/>
    <n v="2.1308331557639036E-4"/>
    <n v="130"/>
    <s v="Tasa por 100.000"/>
  </r>
  <r>
    <n v="81794"/>
    <s v="Arauca"/>
    <x v="6"/>
    <s v="Tasa de mortalidad por desnutrición en menores de 5 años."/>
    <s v="MSPS"/>
    <s v="Derecho a la salud"/>
    <s v="Primera Infancia"/>
    <n v="2019"/>
    <n v="19.782393669634025"/>
    <n v="1.9782393669634025E-4"/>
    <n v="130"/>
    <s v="Tasa por 100.000"/>
  </r>
  <r>
    <n v="81794"/>
    <s v="Arauca"/>
    <x v="6"/>
    <s v="Tasa de mortalidad por desnutrición en menores de 5 años."/>
    <s v="MSPS"/>
    <s v="Derecho a la salud"/>
    <s v="Primera Infancia"/>
    <n v="2020"/>
    <n v="0"/>
    <n v="0"/>
    <n v="130"/>
    <s v="Tasa por 100.000"/>
  </r>
  <r>
    <n v="81794"/>
    <s v="Arauca"/>
    <x v="6"/>
    <s v="Tasa de mortalidad por desnutrición en menores de 5 años."/>
    <s v="MSPS"/>
    <s v="Derecho a la salud"/>
    <s v="Primera Infancia"/>
    <n v="2021"/>
    <n v="0"/>
    <n v="0"/>
    <n v="130"/>
    <s v="Tasa por 100.000"/>
  </r>
  <r>
    <n v="81"/>
    <s v="Arauca"/>
    <x v="8"/>
    <s v="Porcentaje de nacidos vivos con 4 o más controles prenatales"/>
    <s v="MSPS"/>
    <s v="Derecho a la salud"/>
    <s v="Primera Infancia"/>
    <n v="2017"/>
    <n v="0.81419529837251359"/>
    <n v="0.81419529837251359"/>
    <n v="71"/>
    <s v="Porcentaje"/>
  </r>
  <r>
    <n v="81"/>
    <s v="Arauca"/>
    <x v="8"/>
    <s v="Porcentaje de atención institucional al parto por personal calificado"/>
    <s v="MSPS"/>
    <s v="Derecho a la salud"/>
    <s v="Primera Infancia"/>
    <n v="2017"/>
    <n v="0.95794290695140549"/>
    <n v="0.95794290695140549"/>
    <n v="154"/>
    <s v="Porcentaje"/>
  </r>
  <r>
    <n v="81"/>
    <s v="Arauca"/>
    <x v="8"/>
    <s v="Razón de mortalidad materna por 100.000 nacidos vivos"/>
    <s v="MSPS"/>
    <s v="Derecho a la salud"/>
    <s v="Primera Infancia"/>
    <n v="2017"/>
    <n v="2.1791239921551536E-4"/>
    <n v="2.1791239921551536E-4"/>
    <n v="106"/>
    <s v="Porcentaje"/>
  </r>
  <r>
    <n v="81"/>
    <s v="Arauca"/>
    <x v="8"/>
    <s v="Tasa de fecundidad especifica en niños y niñas de 10 a 14 años"/>
    <s v="MSPS"/>
    <s v="Derechos a la protección"/>
    <s v="Infancia y adolescencia"/>
    <n v="2017"/>
    <n v="581.84639255236618"/>
    <n v="5.8184639255236615E-3"/>
    <n v="123"/>
    <s v="Tasa"/>
  </r>
  <r>
    <n v="81"/>
    <s v="Arauca"/>
    <x v="8"/>
    <s v="Tasa de mortalidad por EDA (Enfermedad diarreica aguda) en niños y niñas menores de 5 años por cada 100.000 menores de 5 años"/>
    <s v="MSPS"/>
    <s v="Derecho a la salud"/>
    <s v="Primera Infancia"/>
    <n v="2017"/>
    <n v="3.0030030030030028"/>
    <n v="3.0030030030030029E-5"/>
    <n v="131"/>
    <s v="Tasa por 100.000"/>
  </r>
  <r>
    <n v="81"/>
    <s v="Arauca"/>
    <x v="8"/>
    <s v="Tasa de mortalidad por IRA (Infección respiratoria aguda) en niños y niñas menores de 5 años por cada 100.000 menores de 5 años"/>
    <s v="MSPS"/>
    <s v="Derecho a la salud"/>
    <s v="Primera Infancia"/>
    <n v="2017"/>
    <n v="3.0030030030030028"/>
    <n v="3.0030030030030029E-5"/>
    <n v="133"/>
    <s v="Tasa por 100.000"/>
  </r>
  <r>
    <n v="81"/>
    <s v="Arauca"/>
    <x v="8"/>
    <s v="Tasa de mortalidad por desnutrición en menores de 5 años."/>
    <s v="MSPS"/>
    <s v="Derecho a la salud"/>
    <s v="Primera Infancia"/>
    <n v="2017"/>
    <n v="6.0060060060060056"/>
    <n v="6.0060060060060059E-5"/>
    <n v="130"/>
    <s v="Tasa por 100.000"/>
  </r>
  <r>
    <n v="81"/>
    <s v="Arauca"/>
    <x v="8"/>
    <s v="Porcentaje de nacidos vivos con 4 o más controles prenatales"/>
    <s v="MSPS"/>
    <s v="Derecho a la salud"/>
    <s v="Primera Infancia"/>
    <n v="2018"/>
    <n v="0.75192507804370445"/>
    <n v="0.75192507804370445"/>
    <n v="71"/>
    <s v="Porcentaje"/>
  </r>
  <r>
    <n v="81"/>
    <s v="Arauca"/>
    <x v="8"/>
    <s v="Porcentaje de atención institucional al parto por personal calificado"/>
    <s v="MSPS"/>
    <s v="Derecho a la salud"/>
    <s v="Primera Infancia"/>
    <n v="2018"/>
    <n v="0.95106297633373449"/>
    <n v="0.95106297633373449"/>
    <n v="154"/>
    <s v="Porcentaje"/>
  </r>
  <r>
    <n v="81"/>
    <s v="Arauca"/>
    <x v="8"/>
    <s v="Razón de mortalidad materna por 100.000 nacidos vivos"/>
    <s v="MSPS"/>
    <s v="Derecho a la salud"/>
    <s v="Primera Infancia"/>
    <n v="2018"/>
    <n v="6.0168471720818293E-4"/>
    <n v="6.0168471720818293E-4"/>
    <n v="106"/>
    <s v="Porcentaje"/>
  </r>
  <r>
    <n v="81"/>
    <s v="Arauca"/>
    <x v="8"/>
    <s v="Tasa de fecundidad especifica en niños y niñas de 10 a 14 años"/>
    <s v="MSPS"/>
    <s v="Derechos a la protección"/>
    <s v="Infancia y adolescencia"/>
    <n v="2018"/>
    <n v="481.77083333333337"/>
    <n v="4.8177083333333336E-3"/>
    <n v="123"/>
    <s v="Tasa"/>
  </r>
  <r>
    <n v="81"/>
    <s v="Arauca"/>
    <x v="8"/>
    <s v="Tasa de mortalidad por EDA (Enfermedad diarreica aguda) en niños y niñas menores de 5 años por cada 100.000 menores de 5 años"/>
    <s v="MSPS"/>
    <s v="Derecho a la salud"/>
    <s v="Primera Infancia"/>
    <n v="2018"/>
    <n v="3.7894577285990372"/>
    <n v="3.7894577285990373E-5"/>
    <n v="131"/>
    <s v="Tasa por 100.000"/>
  </r>
  <r>
    <n v="81"/>
    <s v="Arauca"/>
    <x v="8"/>
    <s v="Tasa de mortalidad por IRA (Infección respiratoria aguda) en niños y niñas menores de 5 años por cada 100.000 menores de 5 años"/>
    <s v="MSPS"/>
    <s v="Derecho a la salud"/>
    <s v="Primera Infancia"/>
    <n v="2018"/>
    <n v="18.947288642995186"/>
    <n v="1.8947288642995187E-4"/>
    <n v="133"/>
    <s v="Tasa por 100.000"/>
  </r>
  <r>
    <n v="81"/>
    <s v="Arauca"/>
    <x v="8"/>
    <s v="Tasa de mortalidad por desnutrición en menores de 5 años."/>
    <s v="MSPS"/>
    <s v="Derecho a la salud"/>
    <s v="Primera Infancia"/>
    <n v="2018"/>
    <n v="7.5789154571980744"/>
    <n v="7.5789154571980746E-5"/>
    <n v="130"/>
    <s v="Tasa por 100.000"/>
  </r>
  <r>
    <n v="81"/>
    <s v="Arauca"/>
    <x v="8"/>
    <s v="Porcentaje de nacidos vivos con 4 o más controles prenatales"/>
    <s v="MSPS"/>
    <s v="Derecho a la salud"/>
    <s v="Primera Infancia"/>
    <n v="2019"/>
    <n v="0.76750572082379864"/>
    <n v="0.76750572082379864"/>
    <n v="71"/>
    <s v="Porcentaje"/>
  </r>
  <r>
    <n v="81"/>
    <s v="Arauca"/>
    <x v="8"/>
    <s v="Porcentaje de atención institucional al parto por personal calificado"/>
    <s v="MSPS"/>
    <s v="Derecho a la salud"/>
    <s v="Primera Infancia"/>
    <n v="2019"/>
    <n v="0.95394154118689101"/>
    <n v="0.95394154118689101"/>
    <n v="154"/>
    <s v="Porcentaje"/>
  </r>
  <r>
    <n v="81"/>
    <s v="Arauca"/>
    <x v="8"/>
    <s v="Razón de mortalidad materna por 100.000 nacidos vivos"/>
    <s v="MSPS"/>
    <s v="Derecho a la salud"/>
    <s v="Primera Infancia"/>
    <n v="2019"/>
    <n v="4.4286979627989372E-4"/>
    <n v="4.4286979627989372E-4"/>
    <n v="106"/>
    <s v="Porcentaje"/>
  </r>
  <r>
    <n v="81"/>
    <s v="Arauca"/>
    <x v="8"/>
    <s v="Tasa de fecundidad especifica en niños y niñas de 10 a 14 años"/>
    <s v="MSPS"/>
    <s v="Derechos a la protección"/>
    <s v="Infancia y adolescencia"/>
    <n v="2019"/>
    <n v="410.40730989623665"/>
    <n v="4.1040730989623667E-3"/>
    <n v="123"/>
    <s v="Tasa"/>
  </r>
  <r>
    <n v="81"/>
    <s v="Arauca"/>
    <x v="8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1"/>
    <s v="Arauca"/>
    <x v="8"/>
    <s v="Tasa de mortalidad por IRA (Infección respiratoria aguda) en niños y niñas menores de 5 años por cada 100.000 menores de 5 años"/>
    <s v="MSPS"/>
    <s v="Derecho a la salud"/>
    <s v="Primera Infancia"/>
    <n v="2019"/>
    <n v="14.059259779972585"/>
    <n v="1.4059259779972586E-4"/>
    <n v="133"/>
    <s v="Tasa por 100.000"/>
  </r>
  <r>
    <n v="81"/>
    <s v="Arauca"/>
    <x v="8"/>
    <s v="Tasa de mortalidad por desnutrición en menores de 5 años."/>
    <s v="MSPS"/>
    <s v="Derecho a la salud"/>
    <s v="Primera Infancia"/>
    <n v="2019"/>
    <n v="7.0296298899862926"/>
    <n v="7.0296298899862929E-5"/>
    <n v="130"/>
    <s v="Tasa por 100.000"/>
  </r>
  <r>
    <n v="81"/>
    <s v="Arauca"/>
    <x v="8"/>
    <s v="Porcentaje de nacidos vivos con 4 o más controles prenatales"/>
    <s v="MSPS"/>
    <s v="Derecho a la salud"/>
    <s v="Primera Infancia"/>
    <n v="2020"/>
    <n v="0.71930267812026272"/>
    <n v="0.71930267812026272"/>
    <n v="71"/>
    <s v="Porcentaje"/>
  </r>
  <r>
    <n v="81"/>
    <s v="Arauca"/>
    <x v="8"/>
    <s v="Porcentaje de atención institucional al parto por personal calificado"/>
    <s v="MSPS"/>
    <s v="Derecho a la salud"/>
    <s v="Primera Infancia"/>
    <n v="2020"/>
    <n v="0.93944511459589863"/>
    <n v="0.93944511459589863"/>
    <n v="154"/>
    <s v="Porcentaje"/>
  </r>
  <r>
    <n v="81"/>
    <s v="Arauca"/>
    <x v="8"/>
    <s v="Razón de mortalidad materna por 100.000 nacidos vivos"/>
    <s v="MSPS"/>
    <s v="Derecho a la salud"/>
    <s v="Primera Infancia"/>
    <n v="2020"/>
    <n v="9.6501809408926415E-4"/>
    <n v="9.6501809408926415E-4"/>
    <n v="106"/>
    <s v="Porcentaje"/>
  </r>
  <r>
    <n v="81"/>
    <s v="Arauca"/>
    <x v="8"/>
    <s v="Tasa de fecundidad especifica en niños y niñas de 10 a 14 años"/>
    <s v="MSPS"/>
    <s v="Derechos a la protección"/>
    <s v="Infancia y adolescencia"/>
    <n v="2020"/>
    <n v="448.0286738351254"/>
    <n v="4.4802867383512543E-3"/>
    <n v="123"/>
    <s v="Tasa"/>
  </r>
  <r>
    <n v="81"/>
    <s v="Arauca"/>
    <x v="8"/>
    <s v="Tasa de mortalidad por EDA (Enfermedad diarreica aguda) en niños y niñas menores de 5 años por cada 100.000 menores de 5 años"/>
    <s v="MSPS"/>
    <s v="Derecho a la salud"/>
    <s v="Primera Infancia"/>
    <n v="2020"/>
    <n v="3.3453766894152279"/>
    <n v="3.3453766894152281E-5"/>
    <n v="131"/>
    <s v="Tasa por 100.000"/>
  </r>
  <r>
    <n v="81"/>
    <s v="Arauca"/>
    <x v="8"/>
    <s v="Tasa de mortalidad por IRA (Infección respiratoria aguda) en niños y niñas menores de 5 años por cada 100.000 menores de 5 años"/>
    <s v="MSPS"/>
    <s v="Derecho a la salud"/>
    <s v="Primera Infancia"/>
    <n v="2020"/>
    <n v="6.6907533788304558"/>
    <n v="6.6907533788304561E-5"/>
    <n v="133"/>
    <s v="Tasa por 100.000"/>
  </r>
  <r>
    <n v="81"/>
    <s v="Arauca"/>
    <x v="8"/>
    <s v="Tasa de mortalidad por desnutrición en menores de 5 años."/>
    <s v="MSPS"/>
    <s v="Derecho a la salud"/>
    <s v="Primera Infancia"/>
    <n v="2020"/>
    <n v="6.6907533788304558"/>
    <n v="6.6907533788304561E-5"/>
    <n v="130"/>
    <s v="Tasa por 100.000"/>
  </r>
  <r>
    <n v="81"/>
    <s v="Arauca"/>
    <x v="8"/>
    <s v="Porcentaje de nacidos vivos con 4 o más controles prenatales"/>
    <s v="MSPS"/>
    <s v="Derecho a la salud"/>
    <s v="Primera Infancia"/>
    <n v="2021"/>
    <n v="0.74433962264150944"/>
    <n v="0.74433962264150944"/>
    <n v="71"/>
    <s v="Porcentaje"/>
  </r>
  <r>
    <n v="81"/>
    <s v="Arauca"/>
    <x v="8"/>
    <s v="Porcentaje de atención institucional al parto por personal calificado"/>
    <s v="MSPS"/>
    <s v="Derecho a la salud"/>
    <s v="Primera Infancia"/>
    <n v="2021"/>
    <n v="0.94139110604332954"/>
    <n v="0.94139110604332954"/>
    <n v="154"/>
    <s v="Porcentaje"/>
  </r>
  <r>
    <n v="81"/>
    <s v="Arauca"/>
    <x v="8"/>
    <s v="Razón de mortalidad materna por 100.000 nacidos vivos"/>
    <s v="MSPS"/>
    <s v="Derecho a la salud"/>
    <s v="Primera Infancia"/>
    <n v="2021"/>
    <n v="1.1402508551881414E-3"/>
    <n v="1.1402508551881414E-3"/>
    <n v="106"/>
    <s v="Porcentaje"/>
  </r>
  <r>
    <n v="81"/>
    <s v="Arauca"/>
    <x v="8"/>
    <s v="Tasa de fecundidad especifica en niños y niñas de 10 a 14 años"/>
    <s v="MSPS"/>
    <s v="Derechos a la protección"/>
    <s v="Infancia y adolescencia"/>
    <n v="2021"/>
    <n v="367.08024374128183"/>
    <n v="3.6708024374128186E-3"/>
    <n v="123"/>
    <s v="Tasa"/>
  </r>
  <r>
    <n v="81"/>
    <s v="Arauca"/>
    <x v="8"/>
    <s v="Tasa de mortalidad por EDA (Enfermedad diarreica aguda) en niños y niñas menores de 5 años por cada 100.000 menores de 5 años"/>
    <s v="MSPS"/>
    <s v="Derecho a la salud"/>
    <s v="Primera Infancia"/>
    <n v="2021"/>
    <n v="16.48695881557688"/>
    <n v="1.6486958815576879E-4"/>
    <n v="131"/>
    <s v="Tasa por 100.000"/>
  </r>
  <r>
    <n v="81"/>
    <s v="Arauca"/>
    <x v="8"/>
    <s v="Tasa de mortalidad por IRA (Infección respiratoria aguda) en niños y niñas menores de 5 años por cada 100.000 menores de 5 años"/>
    <s v="MSPS"/>
    <s v="Derecho a la salud"/>
    <s v="Primera Infancia"/>
    <n v="2021"/>
    <n v="3.297391763115376"/>
    <n v="3.2973917631153759E-5"/>
    <n v="133"/>
    <s v="Tasa por 100.000"/>
  </r>
  <r>
    <n v="81"/>
    <s v="Arauca"/>
    <x v="8"/>
    <s v="Tasa de mortalidad por desnutrición en menores de 5 años."/>
    <s v="MSPS"/>
    <s v="Derecho a la salud"/>
    <s v="Primera Infancia"/>
    <n v="2021"/>
    <n v="0"/>
    <n v="0"/>
    <n v="130"/>
    <s v="Tasa por 100.000"/>
  </r>
  <r>
    <n v="1"/>
    <s v="Dato Nacional"/>
    <x v="7"/>
    <s v="Porcentaje de nacidos vivos con 4 o más controles prenatales"/>
    <s v="MSPS"/>
    <s v="Derecho a la salud"/>
    <s v="Primera Infancia"/>
    <n v="2017"/>
    <n v="0.87695530641017039"/>
    <n v="0.87695530641017039"/>
    <n v="71"/>
    <s v="Porcentaje"/>
  </r>
  <r>
    <n v="1"/>
    <s v="Dato Nacional"/>
    <x v="7"/>
    <s v="Porcentaje de nacidos vivos con 4 o más controles prenatales"/>
    <s v="MSPS"/>
    <s v="Derecho a la salud"/>
    <s v="Primera Infancia"/>
    <n v="2018"/>
    <n v="0.86104300278667234"/>
    <n v="0.86104300278667234"/>
    <n v="71"/>
    <s v="Porcentaje"/>
  </r>
  <r>
    <n v="1"/>
    <s v="Dato Nacional"/>
    <x v="7"/>
    <s v="Porcentaje de nacidos vivos con 4 o más controles prenatales"/>
    <s v="MSPS"/>
    <s v="Derecho a la salud"/>
    <s v="Primera Infancia"/>
    <n v="2019"/>
    <n v="0.83923597480775036"/>
    <n v="0.83923597480775036"/>
    <n v="71"/>
    <s v="Porcentaje"/>
  </r>
  <r>
    <n v="1"/>
    <s v="Dato Nacional"/>
    <x v="7"/>
    <s v="Porcentaje de nacidos vivos con 4 o más controles prenatales"/>
    <s v="MSPS"/>
    <s v="Derecho a la salud"/>
    <s v="Primera Infancia"/>
    <n v="2020"/>
    <n v="0.80184383680178595"/>
    <n v="0.80184383680178595"/>
    <n v="71"/>
    <s v="Porcentaje"/>
  </r>
  <r>
    <n v="1"/>
    <s v="Dato Nacional"/>
    <x v="7"/>
    <s v="Porcentaje de nacidos vivos con 4 o más controles prenatales"/>
    <s v="MSPS"/>
    <s v="Derecho a la salud"/>
    <s v="Primera Infancia"/>
    <n v="2021"/>
    <n v="0.81548344873283052"/>
    <n v="0.81548344873283052"/>
    <n v="71"/>
    <s v="Porcentaje"/>
  </r>
  <r>
    <n v="1"/>
    <s v="Dato Nacional"/>
    <x v="7"/>
    <s v="Porcentaje de atención institucional al parto por personal calificado"/>
    <s v="MSPS"/>
    <s v="Derecho a la salud"/>
    <s v="Primera Infancia"/>
    <n v="2017"/>
    <n v="0.98984225803405812"/>
    <n v="0.98984225803405812"/>
    <n v="154"/>
    <s v="Porcentaje"/>
  </r>
  <r>
    <n v="1"/>
    <s v="Dato Nacional"/>
    <x v="7"/>
    <s v="Porcentaje de atención institucional al parto por personal calificado"/>
    <s v="MSPS"/>
    <s v="Derecho a la salud"/>
    <s v="Primera Infancia"/>
    <n v="2018"/>
    <n v="0.98423545904808851"/>
    <n v="0.98423545904808851"/>
    <n v="154"/>
    <s v="Porcentaje"/>
  </r>
  <r>
    <n v="1"/>
    <s v="Dato Nacional"/>
    <x v="7"/>
    <s v="Porcentaje de atención institucional al parto por personal calificado"/>
    <s v="MSPS"/>
    <s v="Derecho a la salud"/>
    <s v="Primera Infancia"/>
    <n v="2019"/>
    <n v="0.9849842840693368"/>
    <n v="0.9849842840693368"/>
    <n v="154"/>
    <s v="Porcentaje"/>
  </r>
  <r>
    <n v="1"/>
    <s v="Dato Nacional"/>
    <x v="7"/>
    <s v="Porcentaje de atención institucional al parto por personal calificado"/>
    <s v="MSPS"/>
    <s v="Derecho a la salud"/>
    <s v="Primera Infancia"/>
    <n v="2020"/>
    <n v="0.97408333624615107"/>
    <n v="0.97408333624615107"/>
    <n v="154"/>
    <s v="Porcentaje"/>
  </r>
  <r>
    <n v="1"/>
    <s v="Dato Nacional"/>
    <x v="7"/>
    <s v="Porcentaje de atención institucional al parto por personal calificado"/>
    <s v="MSPS"/>
    <s v="Derecho a la salud"/>
    <s v="Primera Infancia"/>
    <n v="2021"/>
    <n v="0.97395585122075368"/>
    <n v="0.97395585122075368"/>
    <n v="154"/>
    <s v="Porcentaje"/>
  </r>
  <r>
    <n v="1"/>
    <s v="Dato Nacional"/>
    <x v="7"/>
    <s v="Razón de mortalidad materna por 100.000 nacidos vivos"/>
    <s v="MSPS"/>
    <s v="Derecho a la salud"/>
    <s v="Primera Infancia"/>
    <n v="2017"/>
    <n v="5.1012328233115685E-4"/>
    <n v="5.1012328233115685E-4"/>
    <n v="106"/>
    <s v="Porcentaje"/>
  </r>
  <r>
    <n v="1"/>
    <s v="Dato Nacional"/>
    <x v="7"/>
    <s v="Razón de mortalidad materna por 100.000 nacidos vivos"/>
    <s v="MSPS"/>
    <s v="Derecho a la salud"/>
    <s v="Primera Infancia"/>
    <n v="2018"/>
    <n v="4.5292436625251302E-4"/>
    <n v="4.5292436625251302E-4"/>
    <n v="106"/>
    <s v="Porcentaje"/>
  </r>
  <r>
    <n v="1"/>
    <s v="Dato Nacional"/>
    <x v="7"/>
    <s v="Razón de mortalidad materna por 100.000 nacidos vivos"/>
    <s v="MSPS"/>
    <s v="Derecho a la salud"/>
    <s v="Primera Infancia"/>
    <n v="2019"/>
    <n v="5.0726667289079758E-4"/>
    <n v="5.0726667289079758E-4"/>
    <n v="106"/>
    <s v="Porcentaje"/>
  </r>
  <r>
    <n v="1"/>
    <s v="Dato Nacional"/>
    <x v="7"/>
    <s v="Razón de mortalidad materna por 100.000 nacidos vivos"/>
    <s v="MSPS"/>
    <s v="Derecho a la salud"/>
    <s v="Primera Infancia"/>
    <n v="2020"/>
    <n v="6.5776721395864645E-4"/>
    <n v="6.5776721395864645E-4"/>
    <n v="106"/>
    <s v="Porcentaje"/>
  </r>
  <r>
    <n v="1"/>
    <s v="Dato Nacional"/>
    <x v="7"/>
    <s v="Razón de mortalidad materna por 100.000 nacidos vivos"/>
    <s v="MSPS"/>
    <s v="Derecho a la salud"/>
    <s v="Primera Infancia"/>
    <n v="2021"/>
    <n v="8.3155836956204593E-4"/>
    <n v="8.3155836956204593E-4"/>
    <n v="106"/>
    <s v="Porcentaje"/>
  </r>
  <r>
    <n v="1"/>
    <s v="Dato Nacional"/>
    <x v="7"/>
    <s v="Tasa de fecundidad especifica en niños y niñas de 10 a 14 años"/>
    <s v="MSPS"/>
    <s v="Derechos a la protección"/>
    <s v="Infancia y adolescencia"/>
    <n v="2017"/>
    <n v="282.69328907370976"/>
    <n v="2.8269328907370977E-3"/>
    <n v="123"/>
    <s v="Tasa"/>
  </r>
  <r>
    <n v="1"/>
    <s v="Dato Nacional"/>
    <x v="7"/>
    <s v="Tasa de fecundidad especifica en niños y niñas de 10 a 14 años"/>
    <s v="MSPS"/>
    <s v="Derechos a la protección"/>
    <s v="Infancia y adolescencia"/>
    <n v="2018"/>
    <n v="261.78073434258255"/>
    <n v="2.6178073434258257E-3"/>
    <n v="123"/>
    <s v="Tasa"/>
  </r>
  <r>
    <n v="1"/>
    <s v="Dato Nacional"/>
    <x v="7"/>
    <s v="Tasa de fecundidad especifica en niños y niñas de 10 a 14 años"/>
    <s v="MSPS"/>
    <s v="Derechos a la protección"/>
    <s v="Infancia y adolescencia"/>
    <n v="2019"/>
    <n v="247.15310039261007"/>
    <n v="2.4715310039261007E-3"/>
    <n v="123"/>
    <s v="Tasa"/>
  </r>
  <r>
    <n v="1"/>
    <s v="Dato Nacional"/>
    <x v="7"/>
    <s v="Tasa de fecundidad especifica en niños y niñas de 10 a 14 años"/>
    <s v="MSPS"/>
    <s v="Derechos a la protección"/>
    <s v="Infancia y adolescencia"/>
    <n v="2020"/>
    <n v="221.01236096801463"/>
    <n v="2.2101236096801462E-3"/>
    <n v="123"/>
    <s v="Tasa"/>
  </r>
  <r>
    <n v="1"/>
    <s v="Dato Nacional"/>
    <x v="7"/>
    <s v="Tasa de fecundidad especifica en niños y niñas de 10 a 14 años"/>
    <s v="MSPS"/>
    <s v="Derechos a la protección"/>
    <s v="Infancia y adolescencia"/>
    <n v="2021"/>
    <n v="251.65154358275711"/>
    <n v="2.5165154358275711E-3"/>
    <n v="123"/>
    <s v="Tasa"/>
  </r>
  <r>
    <n v="1"/>
    <s v="Dato Nacional"/>
    <x v="7"/>
    <s v="Tasa de mortalidad por EDA (Enfermedad diarreica aguda) en niños y niñas menores de 5 años por cada 100.000 menores de 5 años"/>
    <s v="MSPS"/>
    <s v="Derecho a la salud"/>
    <s v="Primera Infancia"/>
    <n v="2017"/>
    <n v="2.9668294666422574"/>
    <n v="2.9668294666422574E-5"/>
    <n v="131"/>
    <s v="Tasa por 100.000"/>
  </r>
  <r>
    <n v="1"/>
    <s v="Dato Nacional"/>
    <x v="7"/>
    <s v="Tasa de mortalidad por EDA (Enfermedad diarreica aguda) en niños y niñas menores de 5 años por cada 100.000 menores de 5 años"/>
    <s v="MSPS"/>
    <s v="Derecho a la salud"/>
    <s v="Primera Infancia"/>
    <n v="2018"/>
    <n v="4.647052429778312"/>
    <n v="4.647052429778312E-5"/>
    <n v="131"/>
    <s v="Tasa por 100.000"/>
  </r>
  <r>
    <n v="1"/>
    <s v="Dato Nacional"/>
    <x v="7"/>
    <s v="Tasa de mortalidad por EDA (Enfermedad diarreica aguda) en niños y niñas menores de 5 años por cada 100.000 menores de 5 años"/>
    <s v="MSPS"/>
    <s v="Derecho a la salud"/>
    <s v="Primera Infancia"/>
    <n v="2019"/>
    <n v="6.6466117608446034"/>
    <n v="6.6466117608446037E-5"/>
    <n v="131"/>
    <s v="Tasa por 100.000"/>
  </r>
  <r>
    <n v="1"/>
    <s v="Dato Nacional"/>
    <x v="7"/>
    <s v="Tasa de mortalidad por EDA (Enfermedad diarreica aguda) en niños y niñas menores de 5 años por cada 100.000 menores de 5 años"/>
    <s v="MSPS"/>
    <s v="Derecho a la salud"/>
    <s v="Primera Infancia"/>
    <n v="2020"/>
    <n v="3.4120515698492793"/>
    <n v="3.4120515698492792E-5"/>
    <n v="131"/>
    <s v="Tasa por 100.000"/>
  </r>
  <r>
    <n v="1"/>
    <s v="Dato Nacional"/>
    <x v="7"/>
    <s v="Tasa de mortalidad por EDA (Enfermedad diarreica aguda) en niños y niñas menores de 5 años por cada 100.000 menores de 5 años"/>
    <s v="MSPS"/>
    <s v="Derecho a la salud"/>
    <s v="Primera Infancia"/>
    <n v="2021"/>
    <n v="4.4108247247887586"/>
    <n v="4.4108247247887588E-5"/>
    <n v="131"/>
    <s v="Tasa por 100.000"/>
  </r>
  <r>
    <n v="1"/>
    <s v="Dato Nacional"/>
    <x v="7"/>
    <s v="Tasa de mortalidad por IRA (Infección respiratoria aguda) en niños y niñas menores de 5 años por cada 100.000 menores de 5 años"/>
    <s v="MSPS"/>
    <s v="Derecho a la salud"/>
    <s v="Primera Infancia"/>
    <n v="2017"/>
    <n v="14.167185670167678"/>
    <n v="1.4167185670167678E-4"/>
    <n v="133"/>
    <s v="Tasa por 100.000"/>
  </r>
  <r>
    <n v="1"/>
    <s v="Dato Nacional"/>
    <x v="7"/>
    <s v="Tasa de mortalidad por IRA (Infección respiratoria aguda) en niños y niñas menores de 5 años por cada 100.000 menores de 5 años"/>
    <s v="MSPS"/>
    <s v="Derecho a la salud"/>
    <s v="Primera Infancia"/>
    <n v="2018"/>
    <n v="17.039192242520478"/>
    <n v="1.7039192242520478E-4"/>
    <n v="133"/>
    <s v="Tasa por 100.000"/>
  </r>
  <r>
    <n v="1"/>
    <s v="Dato Nacional"/>
    <x v="7"/>
    <s v="Tasa de mortalidad por IRA (Infección respiratoria aguda) en niños y niñas menores de 5 años por cada 100.000 menores de 5 años"/>
    <s v="MSPS"/>
    <s v="Derecho a la salud"/>
    <s v="Primera Infancia"/>
    <n v="2019"/>
    <n v="13.370509704954843"/>
    <n v="1.3370509704954843E-4"/>
    <n v="133"/>
    <s v="Tasa por 100.000"/>
  </r>
  <r>
    <n v="1"/>
    <s v="Dato Nacional"/>
    <x v="7"/>
    <s v="Tasa de mortalidad por IRA (Infección respiratoria aguda) en niños y niñas menores de 5 años por cada 100.000 menores de 5 años"/>
    <s v="MSPS"/>
    <s v="Derecho a la salud"/>
    <s v="Primera Infancia"/>
    <n v="2020"/>
    <n v="6.7731769968649864"/>
    <n v="6.7731769968649866E-5"/>
    <n v="133"/>
    <s v="Tasa por 100.000"/>
  </r>
  <r>
    <n v="1"/>
    <s v="Dato Nacional"/>
    <x v="7"/>
    <s v="Tasa de mortalidad por IRA (Infección respiratoria aguda) en niños y niñas menores de 5 años por cada 100.000 menores de 5 años"/>
    <s v="MSPS"/>
    <s v="Derecho a la salud"/>
    <s v="Primera Infancia"/>
    <n v="2021"/>
    <n v="8.3627197094260843"/>
    <n v="8.3627197094260852E-5"/>
    <n v="133"/>
    <s v="Tasa por 100.000"/>
  </r>
  <r>
    <n v="1"/>
    <s v="Dato Nacional"/>
    <x v="7"/>
    <s v="Tasa de mortalidad por desnutrición en menores de 5 años."/>
    <s v="MSPS"/>
    <s v="Derecho a la salud"/>
    <s v="Primera Infancia"/>
    <n v="2017"/>
    <n v="5.8416642211405687"/>
    <n v="5.8416642211405689E-5"/>
    <n v="130"/>
    <s v="Tasa por 100.000"/>
  </r>
  <r>
    <n v="1"/>
    <s v="Dato Nacional"/>
    <x v="7"/>
    <s v="Tasa de mortalidad por desnutrición en menores de 5 años."/>
    <s v="MSPS"/>
    <s v="Derecho a la salud"/>
    <s v="Primera Infancia"/>
    <n v="2018"/>
    <n v="10.370540733121091"/>
    <n v="1.0370540733121091E-4"/>
    <n v="130"/>
    <s v="Tasa por 100.000"/>
  </r>
  <r>
    <n v="1"/>
    <s v="Dato Nacional"/>
    <x v="7"/>
    <s v="Tasa de mortalidad por desnutrición en menores de 5 años."/>
    <s v="MSPS"/>
    <s v="Derecho a la salud"/>
    <s v="Primera Infancia"/>
    <n v="2019"/>
    <n v="9.2485799307876473"/>
    <n v="9.2485799307876471E-5"/>
    <n v="130"/>
    <s v="Tasa por 100.000"/>
  </r>
  <r>
    <n v="1"/>
    <s v="Dato Nacional"/>
    <x v="7"/>
    <s v="Tasa de mortalidad por desnutrición en menores de 5 años."/>
    <s v="MSPS"/>
    <s v="Derecho a la salud"/>
    <s v="Primera Infancia"/>
    <n v="2020"/>
    <n v="6.7477139254482017"/>
    <n v="6.7477139254482014E-5"/>
    <n v="130"/>
    <s v="Tasa por 100.000"/>
  </r>
  <r>
    <n v="1"/>
    <s v="Dato Nacional"/>
    <x v="7"/>
    <s v="Tasa de mortalidad por desnutrición en menores de 5 años."/>
    <s v="MSPS"/>
    <s v="Derecho a la salud"/>
    <s v="Primera Infancia"/>
    <n v="2021"/>
    <n v="7.8018055825743362"/>
    <n v="7.8018055825743358E-5"/>
    <n v="130"/>
    <s v="Tasa por 100.000"/>
  </r>
  <r>
    <n v="81001"/>
    <s v="Arauca"/>
    <x v="0"/>
    <s v="Cobertura de inmunización contra el triple viral (tv) de un año"/>
    <s v="MSPS"/>
    <s v="Derecho a la salud"/>
    <s v="Primera Infancia"/>
    <n v="2019"/>
    <n v="1.0388563049853372"/>
    <n v="1.0388563049853372"/>
    <n v="5"/>
    <s v="Porcentaje"/>
  </r>
  <r>
    <n v="81065"/>
    <s v="Arauca"/>
    <x v="1"/>
    <s v="Cobertura de inmunización contra el triple viral (tv) de un año"/>
    <s v="MSPS"/>
    <s v="Derecho a la salud"/>
    <s v="Primera Infancia"/>
    <n v="2019"/>
    <n v="1.2704918032786885"/>
    <n v="1.2704918032786885"/>
    <n v="5"/>
    <s v="Porcentaje"/>
  </r>
  <r>
    <n v="81220"/>
    <s v="Arauca"/>
    <x v="2"/>
    <s v="Cobertura de inmunización contra el triple viral (tv) de un año"/>
    <s v="MSPS"/>
    <s v="Derecho a la salud"/>
    <s v="Primera Infancia"/>
    <n v="2019"/>
    <n v="1.2352941176470589"/>
    <n v="1.2352941176470589"/>
    <n v="5"/>
    <s v="Porcentaje"/>
  </r>
  <r>
    <n v="81300"/>
    <s v="Arauca"/>
    <x v="3"/>
    <s v="Cobertura de inmunización contra el triple viral (tv) de un año"/>
    <s v="MSPS"/>
    <s v="Derecho a la salud"/>
    <s v="Primera Infancia"/>
    <n v="2019"/>
    <n v="1.1263736263736264"/>
    <n v="1.1263736263736264"/>
    <n v="5"/>
    <s v="Porcentaje"/>
  </r>
  <r>
    <n v="81591"/>
    <s v="Arauca"/>
    <x v="4"/>
    <s v="Cobertura de inmunización contra el triple viral (tv) de un año"/>
    <s v="MSPS"/>
    <s v="Derecho a la salud"/>
    <s v="Primera Infancia"/>
    <n v="2019"/>
    <n v="1"/>
    <n v="1"/>
    <n v="5"/>
    <s v="Porcentaje"/>
  </r>
  <r>
    <n v="81736"/>
    <s v="Arauca"/>
    <x v="5"/>
    <s v="Cobertura de inmunización contra el triple viral (tv) de un año"/>
    <s v="MSPS"/>
    <s v="Derecho a la salud"/>
    <s v="Primera Infancia"/>
    <n v="2019"/>
    <n v="1.0557986870897156"/>
    <n v="1.0557986870897156"/>
    <n v="5"/>
    <s v="Porcentaje"/>
  </r>
  <r>
    <n v="81794"/>
    <s v="Arauca"/>
    <x v="6"/>
    <s v="Cobertura de inmunización contra el triple viral (tv) de un año"/>
    <s v="MSPS"/>
    <s v="Derecho a la salud"/>
    <s v="Primera Infancia"/>
    <n v="2019"/>
    <n v="1.0287474332648872"/>
    <n v="1.0287474332648872"/>
    <n v="5"/>
    <s v="Porcentaje"/>
  </r>
  <r>
    <n v="81"/>
    <s v="Arauca"/>
    <x v="8"/>
    <s v="Cobertura de vacunación con BCG en nacidos vivos"/>
    <s v="MSPS"/>
    <s v="Derecho a la salud"/>
    <s v="Primera Infancia"/>
    <n v="2019"/>
    <n v="1.1366923256356427"/>
    <n v="1.1366923256356427"/>
    <n v="7"/>
    <s v="Porcentaje"/>
  </r>
  <r>
    <n v="81"/>
    <s v="Arauca"/>
    <x v="8"/>
    <s v="Cobertura de vacunación con pentavalente (DPT y Hepatitis) tres dosis en niños y niñas menores de 1 año"/>
    <s v="MSPS"/>
    <s v="Derecho a la salud"/>
    <s v="Primera Infancia"/>
    <n v="2019"/>
    <n v="1.1513879169582459"/>
    <n v="1.1513879169582459"/>
    <n v="4"/>
    <s v="Porcentaje"/>
  </r>
  <r>
    <n v="81"/>
    <s v="Arauca"/>
    <x v="8"/>
    <s v="Cobertura de inmunización contra el triple viral (tv) de un año"/>
    <s v="MSPS"/>
    <s v="Derecho a la salud"/>
    <s v="Primera Infancia"/>
    <n v="2019"/>
    <n v="1.0872662511130899"/>
    <n v="1.0872662511130899"/>
    <n v="5"/>
    <s v="Porcentaje"/>
  </r>
  <r>
    <n v="1"/>
    <s v="Dato Nacional"/>
    <x v="7"/>
    <s v="Cobertura de vacunación con BCG en nacidos vivos"/>
    <s v="MSPS"/>
    <s v="Derecho a la salud"/>
    <s v="Primera Infancia"/>
    <n v="2019"/>
    <n v="0.89917912389891885"/>
    <n v="0.89917912389891885"/>
    <n v="7"/>
    <s v="Porcentaje"/>
  </r>
  <r>
    <n v="1"/>
    <s v="Dato Nacional"/>
    <x v="7"/>
    <s v="Cobertura de vacunación con pentavalente (DPT y Hepatitis) tres dosis en niños y niñas menores de 1 año"/>
    <s v="MSPS"/>
    <s v="Derecho a la salud"/>
    <s v="Primera Infancia"/>
    <n v="2019"/>
    <n v="0.93510035625699317"/>
    <n v="0.93510035625699317"/>
    <n v="4"/>
    <s v="Porcentaje"/>
  </r>
  <r>
    <n v="1"/>
    <s v="Dato Nacional"/>
    <x v="7"/>
    <s v="Cobertura de inmunización contra el triple viral (tv) de un año"/>
    <s v="MSPS"/>
    <s v="Derecho a la salud"/>
    <s v="Primera Infancia"/>
    <n v="2019"/>
    <n v="0.94525604596470647"/>
    <n v="0.94525604596470647"/>
    <n v="5"/>
    <s v="Porcentaje"/>
  </r>
  <r>
    <n v="81001"/>
    <s v="Arauca"/>
    <x v="0"/>
    <s v="Cobertura de vacunación con BCG en nacidos vivos"/>
    <s v="MSPS"/>
    <s v="Derecho a la salud"/>
    <s v="Primera Infancia"/>
    <n v="2020"/>
    <n v="1.1852540272614622"/>
    <n v="1.1852540272614622"/>
    <n v="7"/>
    <s v="Porcentaje"/>
  </r>
  <r>
    <n v="81065"/>
    <s v="Arauca"/>
    <x v="1"/>
    <s v="Cobertura de vacunación con BCG en nacidos vivos"/>
    <s v="MSPS"/>
    <s v="Derecho a la salud"/>
    <s v="Primera Infancia"/>
    <n v="2020"/>
    <n v="0.87064676616915426"/>
    <n v="0.87064676616915426"/>
    <n v="7"/>
    <s v="Porcentaje"/>
  </r>
  <r>
    <n v="81220"/>
    <s v="Arauca"/>
    <x v="2"/>
    <s v="Cobertura de vacunación con BCG en nacidos vivos"/>
    <s v="MSPS"/>
    <s v="Derecho a la salud"/>
    <s v="Primera Infancia"/>
    <n v="2020"/>
    <n v="0.77380952380952384"/>
    <n v="0.77380952380952384"/>
    <n v="7"/>
    <s v="Porcentaje"/>
  </r>
  <r>
    <n v="81300"/>
    <s v="Arauca"/>
    <x v="3"/>
    <s v="Cobertura de vacunación con BCG en nacidos vivos"/>
    <s v="MSPS"/>
    <s v="Derecho a la salud"/>
    <s v="Primera Infancia"/>
    <n v="2020"/>
    <n v="0.81609195402298851"/>
    <n v="0.81609195402298851"/>
    <n v="7"/>
    <s v="Porcentaje"/>
  </r>
  <r>
    <n v="81591"/>
    <s v="Arauca"/>
    <x v="4"/>
    <s v="Cobertura de vacunación con BCG en nacidos vivos"/>
    <s v="MSPS"/>
    <s v="Derecho a la salud"/>
    <s v="Primera Infancia"/>
    <n v="2020"/>
    <n v="0.90804597701149425"/>
    <n v="0.90804597701149425"/>
    <n v="7"/>
    <s v="Porcentaje"/>
  </r>
  <r>
    <n v="81736"/>
    <s v="Arauca"/>
    <x v="5"/>
    <s v="Cobertura de vacunación con BCG en nacidos vivos"/>
    <s v="MSPS"/>
    <s v="Derecho a la salud"/>
    <s v="Primera Infancia"/>
    <n v="2020"/>
    <n v="1.2199170124481329"/>
    <n v="1.2199170124481329"/>
    <n v="7"/>
    <s v="Porcentaje"/>
  </r>
  <r>
    <n v="81794"/>
    <s v="Arauca"/>
    <x v="6"/>
    <s v="Cobertura de vacunación con BCG en nacidos vivos"/>
    <s v="MSPS"/>
    <s v="Derecho a la salud"/>
    <s v="Primera Infancia"/>
    <n v="2020"/>
    <n v="0.97751710654936463"/>
    <n v="0.97751710654936463"/>
    <n v="7"/>
    <s v="Porcentaje"/>
  </r>
  <r>
    <n v="81001"/>
    <s v="Arauca"/>
    <x v="0"/>
    <s v="Cobertura de vacunación con pentavalente (DPT y Hepatitis) tres dosis en niños y niñas menores de 1 año"/>
    <s v="MSPS"/>
    <s v="Derecho a la salud"/>
    <s v="Primera Infancia"/>
    <n v="2020"/>
    <n v="0.9795539033457249"/>
    <n v="0.9795539033457249"/>
    <n v="4"/>
    <s v="Porcentaje"/>
  </r>
  <r>
    <n v="81065"/>
    <s v="Arauca"/>
    <x v="1"/>
    <s v="Cobertura de vacunación con pentavalente (DPT y Hepatitis) tres dosis en niños y niñas menores de 1 año"/>
    <s v="MSPS"/>
    <s v="Derecho a la salud"/>
    <s v="Primera Infancia"/>
    <n v="2020"/>
    <n v="0.99303482587064673"/>
    <n v="0.99303482587064673"/>
    <n v="4"/>
    <s v="Porcentaje"/>
  </r>
  <r>
    <n v="81220"/>
    <s v="Arauca"/>
    <x v="2"/>
    <s v="Cobertura de vacunación con pentavalente (DPT y Hepatitis) tres dosis en niños y niñas menores de 1 año"/>
    <s v="MSPS"/>
    <s v="Derecho a la salud"/>
    <s v="Primera Infancia"/>
    <n v="2020"/>
    <n v="0.94047619047619047"/>
    <n v="0.94047619047619047"/>
    <n v="4"/>
    <s v="Porcentaje"/>
  </r>
  <r>
    <n v="81300"/>
    <s v="Arauca"/>
    <x v="3"/>
    <s v="Cobertura de vacunación con pentavalente (DPT y Hepatitis) tres dosis en niños y niñas menores de 1 año"/>
    <s v="MSPS"/>
    <s v="Derecho a la salud"/>
    <s v="Primera Infancia"/>
    <n v="2020"/>
    <n v="0.96091954022988502"/>
    <n v="0.96091954022988502"/>
    <n v="4"/>
    <s v="Porcentaje"/>
  </r>
  <r>
    <n v="81591"/>
    <s v="Arauca"/>
    <x v="4"/>
    <s v="Cobertura de vacunación con pentavalente (DPT y Hepatitis) tres dosis en niños y niñas menores de 1 año"/>
    <s v="MSPS"/>
    <s v="Derecho a la salud"/>
    <s v="Primera Infancia"/>
    <n v="2020"/>
    <n v="1.0344827586206897"/>
    <n v="1.0344827586206897"/>
    <n v="4"/>
    <s v="Porcentaje"/>
  </r>
  <r>
    <n v="81736"/>
    <s v="Arauca"/>
    <x v="5"/>
    <s v="Cobertura de vacunación con pentavalente (DPT y Hepatitis) tres dosis en niños y niñas menores de 1 año"/>
    <s v="MSPS"/>
    <s v="Derecho a la salud"/>
    <s v="Primera Infancia"/>
    <n v="2020"/>
    <n v="0.92634854771784236"/>
    <n v="0.92634854771784236"/>
    <n v="4"/>
    <s v="Porcentaje"/>
  </r>
  <r>
    <n v="81794"/>
    <s v="Arauca"/>
    <x v="6"/>
    <s v="Cobertura de vacunación con pentavalente (DPT y Hepatitis) tres dosis en niños y niñas menores de 1 año"/>
    <s v="MSPS"/>
    <s v="Derecho a la salud"/>
    <s v="Primera Infancia"/>
    <n v="2020"/>
    <n v="0.99608993157380255"/>
    <n v="0.99608993157380255"/>
    <n v="4"/>
    <s v="Porcentaje"/>
  </r>
  <r>
    <n v="81001"/>
    <s v="Arauca"/>
    <x v="0"/>
    <s v="Cobertura de inmunización contra el triple viral (tv) de un año"/>
    <s v="MSPS"/>
    <s v="Derecho a la salud"/>
    <s v="Primera Infancia"/>
    <n v="2020"/>
    <n v="1.0296610169491525"/>
    <n v="1.0296610169491525"/>
    <n v="5"/>
    <s v="Porcentaje"/>
  </r>
  <r>
    <n v="81065"/>
    <s v="Arauca"/>
    <x v="1"/>
    <s v="Cobertura de inmunización contra el triple viral (tv) de un año"/>
    <s v="MSPS"/>
    <s v="Derecho a la salud"/>
    <s v="Primera Infancia"/>
    <n v="2020"/>
    <n v="1.0215686274509803"/>
    <n v="1.0215686274509803"/>
    <n v="5"/>
    <s v="Porcentaje"/>
  </r>
  <r>
    <n v="81220"/>
    <s v="Arauca"/>
    <x v="2"/>
    <s v="Cobertura de inmunización contra el triple viral (tv) de un año"/>
    <s v="MSPS"/>
    <s v="Derecho a la salud"/>
    <s v="Primera Infancia"/>
    <n v="2020"/>
    <n v="1.0229885057471264"/>
    <n v="1.0229885057471264"/>
    <n v="5"/>
    <s v="Porcentaje"/>
  </r>
  <r>
    <n v="81300"/>
    <s v="Arauca"/>
    <x v="3"/>
    <s v="Cobertura de inmunización contra el triple viral (tv) de un año"/>
    <s v="MSPS"/>
    <s v="Derecho a la salud"/>
    <s v="Primera Infancia"/>
    <n v="2020"/>
    <n v="0.99319727891156462"/>
    <n v="0.99319727891156462"/>
    <n v="5"/>
    <s v="Porcentaje"/>
  </r>
  <r>
    <n v="81591"/>
    <s v="Arauca"/>
    <x v="4"/>
    <s v="Cobertura de inmunización contra el triple viral (tv) de un año"/>
    <s v="MSPS"/>
    <s v="Derecho a la salud"/>
    <s v="Primera Infancia"/>
    <n v="2020"/>
    <n v="0.91304347826086951"/>
    <n v="0.91304347826086951"/>
    <n v="5"/>
    <s v="Porcentaje"/>
  </r>
  <r>
    <n v="81736"/>
    <s v="Arauca"/>
    <x v="5"/>
    <s v="Cobertura de inmunización contra el triple viral (tv) de un año"/>
    <s v="MSPS"/>
    <s v="Derecho a la salud"/>
    <s v="Primera Infancia"/>
    <n v="2020"/>
    <n v="0.97373540856031127"/>
    <n v="0.97373540856031127"/>
    <n v="5"/>
    <s v="Porcentaje"/>
  </r>
  <r>
    <n v="81794"/>
    <s v="Arauca"/>
    <x v="6"/>
    <s v="Cobertura de inmunización contra el triple viral (tv) de un año"/>
    <s v="MSPS"/>
    <s v="Derecho a la salud"/>
    <s v="Primera Infancia"/>
    <n v="2020"/>
    <n v="0.96548507462686572"/>
    <n v="0.96548507462686572"/>
    <n v="5"/>
    <s v="Porcentaje"/>
  </r>
  <r>
    <n v="81"/>
    <s v="Arauca"/>
    <x v="8"/>
    <s v="Cobertura de vacunación con BCG en nacidos vivos"/>
    <s v="MSPS"/>
    <s v="Derecho a la salud"/>
    <s v="Primera Infancia"/>
    <n v="2020"/>
    <n v="1.0481580966999233"/>
    <n v="1.0481580966999233"/>
    <n v="7"/>
    <s v="Porcentaje"/>
  </r>
  <r>
    <n v="81"/>
    <s v="Arauca"/>
    <x v="8"/>
    <s v="Cobertura de vacunación con pentavalente (DPT y Hepatitis) tres dosis en niños y niñas menores de 1 año"/>
    <s v="MSPS"/>
    <s v="Derecho a la salud"/>
    <s v="Primera Infancia"/>
    <n v="2020"/>
    <n v="0.97429009976976211"/>
    <n v="0.97429009976976211"/>
    <n v="4"/>
    <s v="Porcentaje"/>
  </r>
  <r>
    <n v="81"/>
    <s v="Arauca"/>
    <x v="8"/>
    <s v="Cobertura de inmunización contra el triple viral (tv) de un año"/>
    <s v="MSPS"/>
    <s v="Derecho a la salud"/>
    <s v="Primera Infancia"/>
    <n v="2020"/>
    <n v="0.99962908011869434"/>
    <n v="0.99962908011869434"/>
    <n v="5"/>
    <s v="Porcentaje"/>
  </r>
  <r>
    <n v="1"/>
    <s v="Dato Nacional"/>
    <x v="7"/>
    <s v="Cobertura de vacunación con BCG en nacidos vivos"/>
    <s v="MSPS"/>
    <s v="Derecho a la salud"/>
    <s v="Primera Infancia"/>
    <n v="2020"/>
    <n v="0.89021123917219924"/>
    <n v="0.89021123917219924"/>
    <n v="7"/>
    <s v="Porcentaje"/>
  </r>
  <r>
    <n v="1"/>
    <s v="Dato Nacional"/>
    <x v="7"/>
    <s v="Cobertura de vacunación con pentavalente (DPT y Hepatitis) tres dosis en niños y niñas menores de 1 año"/>
    <s v="MSPS"/>
    <s v="Derecho a la salud"/>
    <s v="Primera Infancia"/>
    <n v="2020"/>
    <n v="0.87866651482726543"/>
    <n v="0.87866651482726543"/>
    <n v="4"/>
    <s v="Porcentaje"/>
  </r>
  <r>
    <n v="1"/>
    <s v="Dato Nacional"/>
    <x v="7"/>
    <s v="Cobertura de inmunización contra el triple viral (tv) de un año"/>
    <s v="MSPS"/>
    <s v="Derecho a la salud"/>
    <s v="Primera Infancia"/>
    <n v="2020"/>
    <n v="0.90495902581537846"/>
    <n v="0.90495902581537846"/>
    <n v="5"/>
    <s v="Porcentaje"/>
  </r>
  <r>
    <n v="81001"/>
    <s v="Arauca"/>
    <x v="0"/>
    <s v="Cobertura de vacunación con BCG en nacidos vivos"/>
    <s v="MSPS"/>
    <s v="Derecho a la salud"/>
    <s v="Primera Infancia"/>
    <n v="2021"/>
    <n v="1.4268897149938042"/>
    <n v="1.4268897149938042"/>
    <n v="7"/>
    <s v="Porcentaje"/>
  </r>
  <r>
    <n v="81065"/>
    <s v="Arauca"/>
    <x v="1"/>
    <s v="Cobertura de vacunación con BCG en nacidos vivos"/>
    <s v="MSPS"/>
    <s v="Derecho a la salud"/>
    <s v="Primera Infancia"/>
    <n v="2021"/>
    <n v="0.71928071928071924"/>
    <n v="0.71928071928071924"/>
    <n v="7"/>
    <s v="Porcentaje"/>
  </r>
  <r>
    <n v="81220"/>
    <s v="Arauca"/>
    <x v="2"/>
    <s v="Cobertura de vacunación con BCG en nacidos vivos"/>
    <s v="MSPS"/>
    <s v="Derecho a la salud"/>
    <s v="Primera Infancia"/>
    <n v="2021"/>
    <n v="0.80246913580246915"/>
    <n v="0.80246913580246915"/>
    <n v="7"/>
    <s v="Porcentaje"/>
  </r>
  <r>
    <n v="81300"/>
    <s v="Arauca"/>
    <x v="3"/>
    <s v="Cobertura de vacunación con BCG en nacidos vivos"/>
    <s v="MSPS"/>
    <s v="Derecho a la salud"/>
    <s v="Primera Infancia"/>
    <n v="2021"/>
    <n v="0.87356321839080464"/>
    <n v="0.87356321839080464"/>
    <n v="7"/>
    <s v="Porcentaje"/>
  </r>
  <r>
    <n v="81591"/>
    <s v="Arauca"/>
    <x v="4"/>
    <s v="Cobertura de vacunación con BCG en nacidos vivos"/>
    <s v="MSPS"/>
    <s v="Derecho a la salud"/>
    <s v="Primera Infancia"/>
    <n v="2021"/>
    <n v="0.85057471264367812"/>
    <n v="0.85057471264367812"/>
    <n v="7"/>
    <s v="Porcentaje"/>
  </r>
  <r>
    <n v="81736"/>
    <s v="Arauca"/>
    <x v="5"/>
    <s v="Cobertura de vacunación con BCG en nacidos vivos"/>
    <s v="MSPS"/>
    <s v="Derecho a la salud"/>
    <s v="Primera Infancia"/>
    <n v="2021"/>
    <n v="1.2438238453276047"/>
    <n v="1.2438238453276047"/>
    <n v="7"/>
    <s v="Porcentaje"/>
  </r>
  <r>
    <n v="81794"/>
    <s v="Arauca"/>
    <x v="6"/>
    <s v="Cobertura de vacunación con BCG en nacidos vivos"/>
    <s v="MSPS"/>
    <s v="Derecho a la salud"/>
    <s v="Primera Infancia"/>
    <n v="2021"/>
    <n v="1.0146341463414634"/>
    <n v="1.0146341463414634"/>
    <n v="7"/>
    <s v="Porcentaje"/>
  </r>
  <r>
    <n v="81001"/>
    <s v="Arauca"/>
    <x v="0"/>
    <s v="Cobertura de vacunación con pentavalente (DPT y Hepatitis) tres dosis en niños y niñas menores de 1 año"/>
    <s v="MSPS"/>
    <s v="Derecho a la salud"/>
    <s v="Primera Infancia"/>
    <n v="2021"/>
    <n v="0.99070631970260226"/>
    <n v="0.99070631970260226"/>
    <n v="4"/>
    <s v="Porcentaje"/>
  </r>
  <r>
    <n v="81065"/>
    <s v="Arauca"/>
    <x v="1"/>
    <s v="Cobertura de vacunación con pentavalente (DPT y Hepatitis) tres dosis en niños y niñas menores de 1 año"/>
    <s v="MSPS"/>
    <s v="Derecho a la salud"/>
    <s v="Primera Infancia"/>
    <n v="2021"/>
    <n v="0.9590409590409591"/>
    <n v="0.9590409590409591"/>
    <n v="4"/>
    <s v="Porcentaje"/>
  </r>
  <r>
    <n v="81220"/>
    <s v="Arauca"/>
    <x v="2"/>
    <s v="Cobertura de vacunación con pentavalente (DPT y Hepatitis) tres dosis en niños y niñas menores de 1 año"/>
    <s v="MSPS"/>
    <s v="Derecho a la salud"/>
    <s v="Primera Infancia"/>
    <n v="2021"/>
    <n v="1.1111111111111112"/>
    <n v="1.1111111111111112"/>
    <n v="4"/>
    <s v="Porcentaje"/>
  </r>
  <r>
    <n v="81300"/>
    <s v="Arauca"/>
    <x v="3"/>
    <s v="Cobertura de vacunación con pentavalente (DPT y Hepatitis) tres dosis en niños y niñas menores de 1 año"/>
    <s v="MSPS"/>
    <s v="Derecho a la salud"/>
    <s v="Primera Infancia"/>
    <n v="2021"/>
    <n v="0.94482758620689655"/>
    <n v="0.94482758620689655"/>
    <n v="4"/>
    <s v="Porcentaje"/>
  </r>
  <r>
    <n v="81591"/>
    <s v="Arauca"/>
    <x v="4"/>
    <s v="Cobertura de vacunación con pentavalente (DPT y Hepatitis) tres dosis en niños y niñas menores de 1 año"/>
    <s v="MSPS"/>
    <s v="Derecho a la salud"/>
    <s v="Primera Infancia"/>
    <n v="2021"/>
    <n v="1.0459770114942528"/>
    <n v="1.0459770114942528"/>
    <n v="4"/>
    <s v="Porcentaje"/>
  </r>
  <r>
    <n v="81736"/>
    <s v="Arauca"/>
    <x v="5"/>
    <s v="Cobertura de vacunación con pentavalente (DPT y Hepatitis) tres dosis en niños y niñas menores de 1 año"/>
    <s v="MSPS"/>
    <s v="Derecho a la salud"/>
    <s v="Primera Infancia"/>
    <n v="2021"/>
    <n v="0.9570354457572503"/>
    <n v="0.9570354457572503"/>
    <n v="4"/>
    <s v="Porcentaje"/>
  </r>
  <r>
    <n v="81794"/>
    <s v="Arauca"/>
    <x v="6"/>
    <s v="Cobertura de vacunación con pentavalente (DPT y Hepatitis) tres dosis en niños y niñas menores de 1 año"/>
    <s v="MSPS"/>
    <s v="Derecho a la salud"/>
    <s v="Primera Infancia"/>
    <n v="2021"/>
    <n v="0.93951219512195117"/>
    <n v="0.93951219512195117"/>
    <n v="4"/>
    <s v="Porcentaje"/>
  </r>
  <r>
    <n v="81001"/>
    <s v="Arauca"/>
    <x v="0"/>
    <s v="Cobertura de inmunización contra el triple viral (tv) de un año"/>
    <s v="MSPS"/>
    <s v="Derecho a la salud"/>
    <s v="Primera Infancia"/>
    <n v="2021"/>
    <n v="0.96241050119331739"/>
    <n v="0.96241050119331739"/>
    <n v="5"/>
    <s v="Porcentaje"/>
  </r>
  <r>
    <n v="81065"/>
    <s v="Arauca"/>
    <x v="1"/>
    <s v="Cobertura de inmunización contra el triple viral (tv) de un año"/>
    <s v="MSPS"/>
    <s v="Derecho a la salud"/>
    <s v="Primera Infancia"/>
    <n v="2021"/>
    <n v="1.0197238658777121"/>
    <n v="1.0197238658777121"/>
    <n v="5"/>
    <s v="Porcentaje"/>
  </r>
  <r>
    <n v="81220"/>
    <s v="Arauca"/>
    <x v="2"/>
    <s v="Cobertura de inmunización contra el triple viral (tv) de un año"/>
    <s v="MSPS"/>
    <s v="Derecho a la salud"/>
    <s v="Primera Infancia"/>
    <n v="2021"/>
    <n v="0.96551724137931039"/>
    <n v="0.96551724137931039"/>
    <n v="5"/>
    <s v="Porcentaje"/>
  </r>
  <r>
    <n v="81300"/>
    <s v="Arauca"/>
    <x v="3"/>
    <s v="Cobertura de inmunización contra el triple viral (tv) de un año"/>
    <s v="MSPS"/>
    <s v="Derecho a la salud"/>
    <s v="Primera Infancia"/>
    <n v="2021"/>
    <n v="0.93103448275862066"/>
    <n v="0.93103448275862066"/>
    <n v="5"/>
    <s v="Porcentaje"/>
  </r>
  <r>
    <n v="81591"/>
    <s v="Arauca"/>
    <x v="4"/>
    <s v="Cobertura de inmunización contra el triple viral (tv) de un año"/>
    <s v="MSPS"/>
    <s v="Derecho a la salud"/>
    <s v="Primera Infancia"/>
    <n v="2021"/>
    <n v="1.0114942528735633"/>
    <n v="1.0114942528735633"/>
    <n v="5"/>
    <s v="Porcentaje"/>
  </r>
  <r>
    <n v="81736"/>
    <s v="Arauca"/>
    <x v="5"/>
    <s v="Cobertura de inmunización contra el triple viral (tv) de un año"/>
    <s v="MSPS"/>
    <s v="Derecho a la salud"/>
    <s v="Primera Infancia"/>
    <n v="2021"/>
    <n v="0.88618677042801552"/>
    <n v="0.88618677042801552"/>
    <n v="5"/>
    <s v="Porcentaje"/>
  </r>
  <r>
    <n v="81794"/>
    <s v="Arauca"/>
    <x v="6"/>
    <s v="Cobertura de inmunización contra el triple viral (tv) de un año"/>
    <s v="MSPS"/>
    <s v="Derecho a la salud"/>
    <s v="Primera Infancia"/>
    <n v="2021"/>
    <n v="0.90467289719626165"/>
    <n v="0.90467289719626165"/>
    <n v="5"/>
    <s v="Porcentaje"/>
  </r>
  <r>
    <n v="81"/>
    <s v="Arauca"/>
    <x v="8"/>
    <s v="Cobertura de vacunación con BCG en nacidos vivos"/>
    <s v="MSPS"/>
    <s v="Derecho a la salud"/>
    <s v="Primera Infancia"/>
    <n v="2021"/>
    <n v="1.1093931194433706"/>
    <n v="1.1093931194433706"/>
    <n v="7"/>
    <s v="Porcentaje"/>
  </r>
  <r>
    <n v="81"/>
    <s v="Arauca"/>
    <x v="8"/>
    <s v="Cobertura de vacunación con pentavalente (DPT y Hepatitis) tres dosis en niños y niñas menores de 1 año"/>
    <s v="MSPS"/>
    <s v="Derecho a la salud"/>
    <s v="Primera Infancia"/>
    <n v="2021"/>
    <n v="0.96733668341708545"/>
    <n v="0.96733668341708545"/>
    <n v="4"/>
    <s v="Porcentaje"/>
  </r>
  <r>
    <n v="81"/>
    <s v="Arauca"/>
    <x v="8"/>
    <s v="Cobertura de inmunización contra el triple viral (tv) de un año"/>
    <s v="MSPS"/>
    <s v="Derecho a la salud"/>
    <s v="Primera Infancia"/>
    <n v="2021"/>
    <n v="0.94552529182879375"/>
    <n v="0.94552529182879375"/>
    <n v="5"/>
    <s v="Porcentaje"/>
  </r>
  <r>
    <n v="1"/>
    <s v="Dato Nacional"/>
    <x v="7"/>
    <s v="Cobertura de vacunación con BCG en nacidos vivos"/>
    <s v="MSPS"/>
    <s v="Derecho a la salud"/>
    <s v="Primera Infancia"/>
    <n v="2021"/>
    <n v="0.86978186380966171"/>
    <n v="0.86978186380966171"/>
    <n v="7"/>
    <s v="Porcentaje"/>
  </r>
  <r>
    <n v="1"/>
    <s v="Dato Nacional"/>
    <x v="7"/>
    <s v="Cobertura de vacunación con pentavalente (DPT y Hepatitis) tres dosis en niños y niñas menores de 1 año"/>
    <s v="MSPS"/>
    <s v="Derecho a la salud"/>
    <s v="Primera Infancia"/>
    <n v="2021"/>
    <n v="0.86477034168235123"/>
    <n v="0.86477034168235123"/>
    <n v="4"/>
    <s v="Porcentaje"/>
  </r>
  <r>
    <n v="1"/>
    <s v="Dato Nacional"/>
    <x v="7"/>
    <s v="Cobertura de inmunización contra el triple viral (tv) de un año"/>
    <s v="MSPS"/>
    <s v="Derecho a la salud"/>
    <s v="Primera Infancia"/>
    <n v="2021"/>
    <n v="0.86438893868030386"/>
    <n v="0.86438893868030386"/>
    <n v="5"/>
    <s v="Porcentaje"/>
  </r>
  <r>
    <n v="81001"/>
    <s v="Arauca"/>
    <x v="0"/>
    <s v="Porcentaje de niños  y niñas entre 0 a 5 años afiliados al SGSSS"/>
    <s v="MSPS"/>
    <s v="Derecho a la salud"/>
    <s v="Primera Infancia"/>
    <n v="2018"/>
    <n v="0.85643988018827555"/>
    <n v="0.85643988018827555"/>
    <n v="52"/>
    <s v="Porcentaje"/>
  </r>
  <r>
    <n v="81001"/>
    <s v="Arauca"/>
    <x v="0"/>
    <s v="Porcentaje de niños  y niñas entre 0 a 5 años afiliados al SGSSS"/>
    <s v="MSPS"/>
    <s v="Derecho a la salud"/>
    <s v="Primera Infancia"/>
    <n v="2019"/>
    <n v="0.83165182987141439"/>
    <n v="0.83165182987141439"/>
    <n v="52"/>
    <s v="Porcentaje"/>
  </r>
  <r>
    <n v="81001"/>
    <s v="Arauca"/>
    <x v="0"/>
    <s v="Porcentaje de niños  y niñas entre 0 a 5 años afiliados al SGSSS"/>
    <s v="MSPS"/>
    <s v="Derecho a la salud"/>
    <s v="Primera Infancia"/>
    <n v="2020"/>
    <n v="0.82816161994937654"/>
    <n v="0.82816161994937654"/>
    <n v="52"/>
    <s v="Porcentaje"/>
  </r>
  <r>
    <n v="81001"/>
    <s v="Arauca"/>
    <x v="0"/>
    <s v="Porcentaje de niños  y niñas entre 0 a 5 años afiliados al SGSSS"/>
    <s v="MSPS"/>
    <s v="Derecho a la salud"/>
    <s v="Primera Infancia"/>
    <n v="2021"/>
    <n v="0.87056328938877114"/>
    <n v="0.87056328938877114"/>
    <n v="52"/>
    <s v="Porcentaje"/>
  </r>
  <r>
    <n v="81065"/>
    <s v="Arauca"/>
    <x v="1"/>
    <s v="Porcentaje de niños  y niñas entre 0 a 5 años afiliados al SGSSS"/>
    <s v="MSPS"/>
    <s v="Derecho a la salud"/>
    <s v="Primera Infancia"/>
    <n v="2018"/>
    <n v="0.58369230769230773"/>
    <n v="0.58369230769230773"/>
    <n v="52"/>
    <s v="Porcentaje"/>
  </r>
  <r>
    <n v="81065"/>
    <s v="Arauca"/>
    <x v="1"/>
    <s v="Porcentaje de niños  y niñas entre 0 a 5 años afiliados al SGSSS"/>
    <s v="MSPS"/>
    <s v="Derecho a la salud"/>
    <s v="Primera Infancia"/>
    <n v="2019"/>
    <n v="0.56855758266818701"/>
    <n v="0.56855758266818701"/>
    <n v="52"/>
    <s v="Porcentaje"/>
  </r>
  <r>
    <n v="81065"/>
    <s v="Arauca"/>
    <x v="1"/>
    <s v="Porcentaje de niños  y niñas entre 0 a 5 años afiliados al SGSSS"/>
    <s v="MSPS"/>
    <s v="Derecho a la salud"/>
    <s v="Primera Infancia"/>
    <n v="2020"/>
    <n v="0.59615124000542075"/>
    <n v="0.59615124000542075"/>
    <n v="52"/>
    <s v="Porcentaje"/>
  </r>
  <r>
    <n v="81065"/>
    <s v="Arauca"/>
    <x v="1"/>
    <s v="Porcentaje de niños  y niñas entre 0 a 5 años afiliados al SGSSS"/>
    <s v="MSPS"/>
    <s v="Derecho a la salud"/>
    <s v="Primera Infancia"/>
    <n v="2021"/>
    <n v="0.62118180605575568"/>
    <n v="0.62118180605575568"/>
    <n v="52"/>
    <s v="Porcentaje"/>
  </r>
  <r>
    <n v="81220"/>
    <s v="Arauca"/>
    <x v="2"/>
    <s v="Porcentaje de niños  y niñas entre 0 a 5 años afiliados al SGSSS"/>
    <s v="MSPS"/>
    <s v="Derecho a la salud"/>
    <s v="Primera Infancia"/>
    <n v="2018"/>
    <n v="0.7510460251046025"/>
    <n v="0.7510460251046025"/>
    <n v="52"/>
    <s v="Porcentaje"/>
  </r>
  <r>
    <n v="81220"/>
    <s v="Arauca"/>
    <x v="2"/>
    <s v="Porcentaje de niños  y niñas entre 0 a 5 años afiliados al SGSSS"/>
    <s v="MSPS"/>
    <s v="Derecho a la salud"/>
    <s v="Primera Infancia"/>
    <n v="2019"/>
    <n v="0.75"/>
    <n v="0.75"/>
    <n v="52"/>
    <s v="Porcentaje"/>
  </r>
  <r>
    <n v="81220"/>
    <s v="Arauca"/>
    <x v="2"/>
    <s v="Porcentaje de niños  y niñas entre 0 a 5 años afiliados al SGSSS"/>
    <s v="MSPS"/>
    <s v="Derecho a la salud"/>
    <s v="Primera Infancia"/>
    <n v="2020"/>
    <n v="0.76424361493123771"/>
    <n v="0.76424361493123771"/>
    <n v="52"/>
    <s v="Porcentaje"/>
  </r>
  <r>
    <n v="81220"/>
    <s v="Arauca"/>
    <x v="2"/>
    <s v="Porcentaje de niños  y niñas entre 0 a 5 años afiliados al SGSSS"/>
    <s v="MSPS"/>
    <s v="Derecho a la salud"/>
    <s v="Primera Infancia"/>
    <n v="2021"/>
    <n v="0.74854932301740817"/>
    <n v="0.74854932301740817"/>
    <n v="52"/>
    <s v="Porcentaje"/>
  </r>
  <r>
    <n v="81300"/>
    <s v="Arauca"/>
    <x v="3"/>
    <s v="Porcentaje de niños  y niñas entre 0 a 5 años afiliados al SGSSS"/>
    <s v="MSPS"/>
    <s v="Derecho a la salud"/>
    <s v="Primera Infancia"/>
    <n v="2018"/>
    <n v="0.83459244532803178"/>
    <n v="0.83459244532803178"/>
    <n v="52"/>
    <s v="Porcentaje"/>
  </r>
  <r>
    <n v="81300"/>
    <s v="Arauca"/>
    <x v="3"/>
    <s v="Porcentaje de niños  y niñas entre 0 a 5 años afiliados al SGSSS"/>
    <s v="MSPS"/>
    <s v="Derecho a la salud"/>
    <s v="Primera Infancia"/>
    <n v="2019"/>
    <n v="0.85013313046785854"/>
    <n v="0.85013313046785854"/>
    <n v="52"/>
    <s v="Porcentaje"/>
  </r>
  <r>
    <n v="81300"/>
    <s v="Arauca"/>
    <x v="3"/>
    <s v="Porcentaje de niños  y niñas entre 0 a 5 años afiliados al SGSSS"/>
    <s v="MSPS"/>
    <s v="Derecho a la salud"/>
    <s v="Primera Infancia"/>
    <n v="2020"/>
    <n v="0.85544848035581911"/>
    <n v="0.85544848035581911"/>
    <n v="52"/>
    <s v="Porcentaje"/>
  </r>
  <r>
    <n v="81300"/>
    <s v="Arauca"/>
    <x v="3"/>
    <s v="Porcentaje de niños  y niñas entre 0 a 5 años afiliados al SGSSS"/>
    <s v="MSPS"/>
    <s v="Derecho a la salud"/>
    <s v="Primera Infancia"/>
    <n v="2021"/>
    <n v="0.84870579657309519"/>
    <n v="0.84870579657309519"/>
    <n v="52"/>
    <s v="Porcentaje"/>
  </r>
  <r>
    <n v="81591"/>
    <s v="Arauca"/>
    <x v="4"/>
    <s v="Porcentaje de niños  y niñas entre 0 a 5 años afiliados al SGSSS"/>
    <s v="MSPS"/>
    <s v="Derecho a la salud"/>
    <s v="Primera Infancia"/>
    <n v="2018"/>
    <n v="0.75337186897880537"/>
    <n v="0.75337186897880537"/>
    <n v="52"/>
    <s v="Porcentaje"/>
  </r>
  <r>
    <n v="81591"/>
    <s v="Arauca"/>
    <x v="4"/>
    <s v="Porcentaje de niños  y niñas entre 0 a 5 años afiliados al SGSSS"/>
    <s v="MSPS"/>
    <s v="Derecho a la salud"/>
    <s v="Primera Infancia"/>
    <n v="2019"/>
    <n v="0.73249551166965887"/>
    <n v="0.73249551166965887"/>
    <n v="52"/>
    <s v="Porcentaje"/>
  </r>
  <r>
    <n v="81591"/>
    <s v="Arauca"/>
    <x v="4"/>
    <s v="Porcentaje de niños  y niñas entre 0 a 5 años afiliados al SGSSS"/>
    <s v="MSPS"/>
    <s v="Derecho a la salud"/>
    <s v="Primera Infancia"/>
    <n v="2020"/>
    <n v="0.7384615384615385"/>
    <n v="0.7384615384615385"/>
    <n v="52"/>
    <s v="Porcentaje"/>
  </r>
  <r>
    <n v="81591"/>
    <s v="Arauca"/>
    <x v="4"/>
    <s v="Porcentaje de niños  y niñas entre 0 a 5 años afiliados al SGSSS"/>
    <s v="MSPS"/>
    <s v="Derecho a la salud"/>
    <s v="Primera Infancia"/>
    <n v="2021"/>
    <n v="0.75462184873949578"/>
    <n v="0.75462184873949578"/>
    <n v="52"/>
    <s v="Porcentaje"/>
  </r>
  <r>
    <n v="81736"/>
    <s v="Arauca"/>
    <x v="5"/>
    <s v="Porcentaje de niños  y niñas entre 0 a 5 años afiliados al SGSSS"/>
    <s v="MSPS"/>
    <s v="Derecho a la salud"/>
    <s v="Primera Infancia"/>
    <n v="2018"/>
    <n v="0.84241688173675422"/>
    <n v="0.84241688173675422"/>
    <n v="52"/>
    <s v="Porcentaje"/>
  </r>
  <r>
    <n v="81736"/>
    <s v="Arauca"/>
    <x v="5"/>
    <s v="Porcentaje de niños  y niñas entre 0 a 5 años afiliados al SGSSS"/>
    <s v="MSPS"/>
    <s v="Derecho a la salud"/>
    <s v="Primera Infancia"/>
    <n v="2019"/>
    <n v="0.81256133464180569"/>
    <n v="0.81256133464180569"/>
    <n v="52"/>
    <s v="Porcentaje"/>
  </r>
  <r>
    <n v="81736"/>
    <s v="Arauca"/>
    <x v="5"/>
    <s v="Porcentaje de niños  y niñas entre 0 a 5 años afiliados al SGSSS"/>
    <s v="MSPS"/>
    <s v="Derecho a la salud"/>
    <s v="Primera Infancia"/>
    <n v="2020"/>
    <n v="0.79867374005305036"/>
    <n v="0.79867374005305036"/>
    <n v="52"/>
    <s v="Porcentaje"/>
  </r>
  <r>
    <n v="81736"/>
    <s v="Arauca"/>
    <x v="5"/>
    <s v="Porcentaje de niños  y niñas entre 0 a 5 años afiliados al SGSSS"/>
    <s v="MSPS"/>
    <s v="Derecho a la salud"/>
    <s v="Primera Infancia"/>
    <n v="2021"/>
    <n v="0.7792123109024518"/>
    <n v="0.7792123109024518"/>
    <n v="52"/>
    <s v="Porcentaje"/>
  </r>
  <r>
    <n v="81794"/>
    <s v="Arauca"/>
    <x v="6"/>
    <s v="Porcentaje de niños  y niñas entre 0 a 5 años afiliados al SGSSS"/>
    <s v="MSPS"/>
    <s v="Derecho a la salud"/>
    <s v="Primera Infancia"/>
    <n v="2018"/>
    <n v="1.0040983606557377"/>
    <n v="1.0040983606557377"/>
    <n v="52"/>
    <s v="Porcentaje"/>
  </r>
  <r>
    <n v="81794"/>
    <s v="Arauca"/>
    <x v="6"/>
    <s v="Porcentaje de niños  y niñas entre 0 a 5 años afiliados al SGSSS"/>
    <s v="MSPS"/>
    <s v="Derecho a la salud"/>
    <s v="Primera Infancia"/>
    <n v="2019"/>
    <n v="0.98442935232731488"/>
    <n v="0.98442935232731488"/>
    <n v="52"/>
    <s v="Porcentaje"/>
  </r>
  <r>
    <n v="81794"/>
    <s v="Arauca"/>
    <x v="6"/>
    <s v="Porcentaje de niños  y niñas entre 0 a 5 años afiliados al SGSSS"/>
    <s v="MSPS"/>
    <s v="Derecho a la salud"/>
    <s v="Primera Infancia"/>
    <n v="2020"/>
    <n v="0.96060510557831702"/>
    <n v="0.96060510557831702"/>
    <n v="52"/>
    <s v="Porcentaje"/>
  </r>
  <r>
    <n v="81794"/>
    <s v="Arauca"/>
    <x v="6"/>
    <s v="Porcentaje de niños  y niñas entre 0 a 5 años afiliados al SGSSS"/>
    <s v="MSPS"/>
    <s v="Derecho a la salud"/>
    <s v="Primera Infancia"/>
    <n v="2021"/>
    <n v="0.94497830130192184"/>
    <n v="0.94497830130192184"/>
    <n v="52"/>
    <s v="Porcentaje"/>
  </r>
  <r>
    <n v="81001"/>
    <s v="Arauca"/>
    <x v="0"/>
    <s v="Porcentaje de niños  y niñas entre 6 a 11 años afiliados al SGSSS"/>
    <s v="MSPS"/>
    <s v="Derecho a la salud"/>
    <s v="Infancia"/>
    <n v="2018"/>
    <n v="1.0007672073651908"/>
    <n v="1.0007672073651908"/>
    <n v="54"/>
    <s v="Porcentaje"/>
  </r>
  <r>
    <n v="81001"/>
    <s v="Arauca"/>
    <x v="0"/>
    <s v="Porcentaje de niños  y niñas entre 6 a 11 años afiliados al SGSSS"/>
    <s v="MSPS"/>
    <s v="Derecho a la salud"/>
    <s v="Infancia"/>
    <n v="2019"/>
    <n v="0.93977402301233548"/>
    <n v="0.93977402301233548"/>
    <n v="54"/>
    <s v="Porcentaje"/>
  </r>
  <r>
    <n v="81001"/>
    <s v="Arauca"/>
    <x v="0"/>
    <s v="Porcentaje de niños  y niñas entre 6 a 11 años afiliados al SGSSS"/>
    <s v="MSPS"/>
    <s v="Derecho a la salud"/>
    <s v="Infancia"/>
    <n v="2020"/>
    <n v="0.86997518610421831"/>
    <n v="0.86997518610421831"/>
    <n v="54"/>
    <s v="Porcentaje"/>
  </r>
  <r>
    <n v="81001"/>
    <s v="Arauca"/>
    <x v="0"/>
    <s v="Porcentaje de niños  y niñas entre 6 a 11 años afiliados al SGSSS"/>
    <s v="MSPS"/>
    <s v="Derecho a la salud"/>
    <s v="Infancia"/>
    <n v="2021"/>
    <n v="0.85796283685183383"/>
    <n v="0.85796283685183383"/>
    <n v="54"/>
    <s v="Porcentaje"/>
  </r>
  <r>
    <n v="81065"/>
    <s v="Arauca"/>
    <x v="1"/>
    <s v="Porcentaje de niños  y niñas entre 6 a 11 años afiliados al SGSSS"/>
    <s v="MSPS"/>
    <s v="Derecho a la salud"/>
    <s v="Infancia"/>
    <n v="2018"/>
    <n v="0.69886731391585766"/>
    <n v="0.69886731391585766"/>
    <n v="54"/>
    <s v="Porcentaje"/>
  </r>
  <r>
    <n v="81065"/>
    <s v="Arauca"/>
    <x v="1"/>
    <s v="Porcentaje de niños  y niñas entre 6 a 11 años afiliados al SGSSS"/>
    <s v="MSPS"/>
    <s v="Derecho a la salud"/>
    <s v="Infancia"/>
    <n v="2019"/>
    <n v="0.65419708029197077"/>
    <n v="0.65419708029197077"/>
    <n v="54"/>
    <s v="Porcentaje"/>
  </r>
  <r>
    <n v="81065"/>
    <s v="Arauca"/>
    <x v="1"/>
    <s v="Porcentaje de niños  y niñas entre 6 a 11 años afiliados al SGSSS"/>
    <s v="MSPS"/>
    <s v="Derecho a la salud"/>
    <s v="Infancia"/>
    <n v="2020"/>
    <n v="0.62168430207276415"/>
    <n v="0.62168430207276415"/>
    <n v="54"/>
    <s v="Porcentaje"/>
  </r>
  <r>
    <n v="81065"/>
    <s v="Arauca"/>
    <x v="1"/>
    <s v="Porcentaje de niños  y niñas entre 6 a 11 años afiliados al SGSSS"/>
    <s v="MSPS"/>
    <s v="Derecho a la salud"/>
    <s v="Infancia"/>
    <n v="2021"/>
    <n v="0.62331965473326734"/>
    <n v="0.62331965473326734"/>
    <n v="54"/>
    <s v="Porcentaje"/>
  </r>
  <r>
    <n v="81220"/>
    <s v="Arauca"/>
    <x v="2"/>
    <s v="Porcentaje de niños  y niñas entre 6 a 11 años afiliados al SGSSS"/>
    <s v="MSPS"/>
    <s v="Derecho a la salud"/>
    <s v="Infancia"/>
    <n v="2018"/>
    <n v="1.0292682926829269"/>
    <n v="1.0292682926829269"/>
    <n v="54"/>
    <s v="Porcentaje"/>
  </r>
  <r>
    <n v="81220"/>
    <s v="Arauca"/>
    <x v="2"/>
    <s v="Porcentaje de niños  y niñas entre 6 a 11 años afiliados al SGSSS"/>
    <s v="MSPS"/>
    <s v="Derecho a la salud"/>
    <s v="Infancia"/>
    <n v="2019"/>
    <n v="1.0358851674641147"/>
    <n v="1.0358851674641147"/>
    <n v="54"/>
    <s v="Porcentaje"/>
  </r>
  <r>
    <n v="81220"/>
    <s v="Arauca"/>
    <x v="2"/>
    <s v="Porcentaje de niños  y niñas entre 6 a 11 años afiliados al SGSSS"/>
    <s v="MSPS"/>
    <s v="Derecho a la salud"/>
    <s v="Infancia"/>
    <n v="2020"/>
    <n v="1.0094117647058825"/>
    <n v="1.0094117647058825"/>
    <n v="54"/>
    <s v="Porcentaje"/>
  </r>
  <r>
    <n v="81220"/>
    <s v="Arauca"/>
    <x v="2"/>
    <s v="Porcentaje de niños  y niñas entre 6 a 11 años afiliados al SGSSS"/>
    <s v="MSPS"/>
    <s v="Derecho a la salud"/>
    <s v="Infancia"/>
    <n v="2021"/>
    <n v="0.9264367816091954"/>
    <n v="0.9264367816091954"/>
    <n v="54"/>
    <s v="Porcentaje"/>
  </r>
  <r>
    <n v="81300"/>
    <s v="Arauca"/>
    <x v="3"/>
    <s v="Porcentaje de niños  y niñas entre 6 a 11 años afiliados al SGSSS"/>
    <s v="MSPS"/>
    <s v="Derecho a la salud"/>
    <s v="Infancia"/>
    <n v="2018"/>
    <n v="1.0408247422680412"/>
    <n v="1.0408247422680412"/>
    <n v="54"/>
    <s v="Porcentaje"/>
  </r>
  <r>
    <n v="81300"/>
    <s v="Arauca"/>
    <x v="3"/>
    <s v="Porcentaje de niños  y niñas entre 6 a 11 años afiliados al SGSSS"/>
    <s v="MSPS"/>
    <s v="Derecho a la salud"/>
    <s v="Infancia"/>
    <n v="2019"/>
    <n v="1.0008022462896109"/>
    <n v="1.0008022462896109"/>
    <n v="54"/>
    <s v="Porcentaje"/>
  </r>
  <r>
    <n v="81300"/>
    <s v="Arauca"/>
    <x v="3"/>
    <s v="Porcentaje de niños  y niñas entre 6 a 11 años afiliados al SGSSS"/>
    <s v="MSPS"/>
    <s v="Derecho a la salud"/>
    <s v="Infancia"/>
    <n v="2020"/>
    <n v="0.94168636721828214"/>
    <n v="0.94168636721828214"/>
    <n v="54"/>
    <s v="Porcentaje"/>
  </r>
  <r>
    <n v="81300"/>
    <s v="Arauca"/>
    <x v="3"/>
    <s v="Porcentaje de niños  y niñas entre 6 a 11 años afiliados al SGSSS"/>
    <s v="MSPS"/>
    <s v="Derecho a la salud"/>
    <s v="Infancia"/>
    <n v="2021"/>
    <n v="0.90026954177897578"/>
    <n v="0.90026954177897578"/>
    <n v="54"/>
    <s v="Porcentaje"/>
  </r>
  <r>
    <n v="81591"/>
    <s v="Arauca"/>
    <x v="4"/>
    <s v="Porcentaje de niños  y niñas entre 6 a 11 años afiliados al SGSSS"/>
    <s v="MSPS"/>
    <s v="Derecho a la salud"/>
    <s v="Infancia"/>
    <n v="2018"/>
    <n v="1.1795918367346938"/>
    <n v="1.1795918367346938"/>
    <n v="54"/>
    <s v="Porcentaje"/>
  </r>
  <r>
    <n v="81591"/>
    <s v="Arauca"/>
    <x v="4"/>
    <s v="Porcentaje de niños  y niñas entre 6 a 11 años afiliados al SGSSS"/>
    <s v="MSPS"/>
    <s v="Derecho a la salud"/>
    <s v="Infancia"/>
    <n v="2019"/>
    <n v="1.1245136186770428"/>
    <n v="1.1245136186770428"/>
    <n v="54"/>
    <s v="Porcentaje"/>
  </r>
  <r>
    <n v="81591"/>
    <s v="Arauca"/>
    <x v="4"/>
    <s v="Porcentaje de niños  y niñas entre 6 a 11 años afiliados al SGSSS"/>
    <s v="MSPS"/>
    <s v="Derecho a la salud"/>
    <s v="Infancia"/>
    <n v="2020"/>
    <n v="1.0298507462686568"/>
    <n v="1.0298507462686568"/>
    <n v="54"/>
    <s v="Porcentaje"/>
  </r>
  <r>
    <n v="81591"/>
    <s v="Arauca"/>
    <x v="4"/>
    <s v="Porcentaje de niños  y niñas entre 6 a 11 años afiliados al SGSSS"/>
    <s v="MSPS"/>
    <s v="Derecho a la salud"/>
    <s v="Infancia"/>
    <n v="2021"/>
    <n v="0.92673992673992678"/>
    <n v="0.92673992673992678"/>
    <n v="54"/>
    <s v="Porcentaje"/>
  </r>
  <r>
    <n v="81736"/>
    <s v="Arauca"/>
    <x v="5"/>
    <s v="Porcentaje de niños  y niñas entre 6 a 11 años afiliados al SGSSS"/>
    <s v="MSPS"/>
    <s v="Derecho a la salud"/>
    <s v="Infancia"/>
    <n v="2018"/>
    <n v="0.96964064436183395"/>
    <n v="0.96964064436183395"/>
    <n v="54"/>
    <s v="Porcentaje"/>
  </r>
  <r>
    <n v="81736"/>
    <s v="Arauca"/>
    <x v="5"/>
    <s v="Porcentaje de niños  y niñas entre 6 a 11 años afiliados al SGSSS"/>
    <s v="MSPS"/>
    <s v="Derecho a la salud"/>
    <s v="Infancia"/>
    <n v="2019"/>
    <n v="0.91048481308411211"/>
    <n v="0.91048481308411211"/>
    <n v="54"/>
    <s v="Porcentaje"/>
  </r>
  <r>
    <n v="81736"/>
    <s v="Arauca"/>
    <x v="5"/>
    <s v="Porcentaje de niños  y niñas entre 6 a 11 años afiliados al SGSSS"/>
    <s v="MSPS"/>
    <s v="Derecho a la salud"/>
    <s v="Infancia"/>
    <n v="2020"/>
    <n v="0.87632459564974907"/>
    <n v="0.87632459564974907"/>
    <n v="54"/>
    <s v="Porcentaje"/>
  </r>
  <r>
    <n v="81736"/>
    <s v="Arauca"/>
    <x v="5"/>
    <s v="Porcentaje de niños  y niñas entre 6 a 11 años afiliados al SGSSS"/>
    <s v="MSPS"/>
    <s v="Derecho a la salud"/>
    <s v="Infancia"/>
    <n v="2021"/>
    <n v="0.85749385749385754"/>
    <n v="0.85749385749385754"/>
    <n v="54"/>
    <s v="Porcentaje"/>
  </r>
  <r>
    <n v="81794"/>
    <s v="Arauca"/>
    <x v="6"/>
    <s v="Porcentaje de niños  y niñas entre 6 a 11 años afiliados al SGSSS"/>
    <s v="MSPS"/>
    <s v="Derecho a la salud"/>
    <s v="Infancia"/>
    <n v="2018"/>
    <n v="1.1192016263167621"/>
    <n v="1.1192016263167621"/>
    <n v="54"/>
    <s v="Porcentaje"/>
  </r>
  <r>
    <n v="81794"/>
    <s v="Arauca"/>
    <x v="6"/>
    <s v="Porcentaje de niños  y niñas entre 6 a 11 años afiliados al SGSSS"/>
    <s v="MSPS"/>
    <s v="Derecho a la salud"/>
    <s v="Infancia"/>
    <n v="2019"/>
    <n v="1.0667601191519187"/>
    <n v="1.0667601191519187"/>
    <n v="54"/>
    <s v="Porcentaje"/>
  </r>
  <r>
    <n v="81794"/>
    <s v="Arauca"/>
    <x v="6"/>
    <s v="Porcentaje de niños  y niñas entre 6 a 11 años afiliados al SGSSS"/>
    <s v="MSPS"/>
    <s v="Derecho a la salud"/>
    <s v="Infancia"/>
    <n v="2020"/>
    <n v="1.0250167897918065"/>
    <n v="1.0250167897918065"/>
    <n v="54"/>
    <s v="Porcentaje"/>
  </r>
  <r>
    <n v="81794"/>
    <s v="Arauca"/>
    <x v="6"/>
    <s v="Porcentaje de niños  y niñas entre 6 a 11 años afiliados al SGSSS"/>
    <s v="MSPS"/>
    <s v="Derecho a la salud"/>
    <s v="Infancia"/>
    <n v="2021"/>
    <n v="0.98374917925147731"/>
    <n v="0.98374917925147731"/>
    <n v="54"/>
    <s v="Porcentaje"/>
  </r>
  <r>
    <n v="81001"/>
    <s v="Arauca"/>
    <x v="0"/>
    <s v="Porcentaje de niños  y niñas entre 12 a 17 años afiliados al SGSSS"/>
    <s v="MSPS"/>
    <s v="Derecho a la salud"/>
    <s v="Adolescencia"/>
    <n v="2018"/>
    <n v="1.0296280507300437"/>
    <n v="1.0296280507300437"/>
    <n v="53"/>
    <s v="Porcentaje"/>
  </r>
  <r>
    <n v="81001"/>
    <s v="Arauca"/>
    <x v="0"/>
    <s v="Porcentaje de niños  y niñas entre 12 a 17 años afiliados al SGSSS"/>
    <s v="MSPS"/>
    <s v="Derecho a la salud"/>
    <s v="Adolescencia"/>
    <n v="2019"/>
    <n v="0.9804703476482618"/>
    <n v="0.9804703476482618"/>
    <n v="53"/>
    <s v="Porcentaje"/>
  </r>
  <r>
    <n v="81001"/>
    <s v="Arauca"/>
    <x v="0"/>
    <s v="Porcentaje de niños  y niñas entre 12 a 17 años afiliados al SGSSS"/>
    <s v="MSPS"/>
    <s v="Derecho a la salud"/>
    <s v="Adolescencia"/>
    <n v="2020"/>
    <n v="0.94795502040003976"/>
    <n v="0.94795502040003976"/>
    <n v="53"/>
    <s v="Porcentaje"/>
  </r>
  <r>
    <n v="81001"/>
    <s v="Arauca"/>
    <x v="0"/>
    <s v="Porcentaje de niños  y niñas entre 12 a 17 años afiliados al SGSSS"/>
    <s v="MSPS"/>
    <s v="Derecho a la salud"/>
    <s v="Adolescencia"/>
    <n v="2021"/>
    <n v="0.95092995647012268"/>
    <n v="0.95092995647012268"/>
    <n v="53"/>
    <s v="Porcentaje"/>
  </r>
  <r>
    <n v="81065"/>
    <s v="Arauca"/>
    <x v="1"/>
    <s v="Porcentaje de niños  y niñas entre 12 a 17 años afiliados al SGSSS"/>
    <s v="MSPS"/>
    <s v="Derecho a la salud"/>
    <s v="Adolescencia"/>
    <n v="2018"/>
    <n v="0.80174000334616025"/>
    <n v="0.80174000334616025"/>
    <n v="53"/>
    <s v="Porcentaje"/>
  </r>
  <r>
    <n v="81065"/>
    <s v="Arauca"/>
    <x v="1"/>
    <s v="Porcentaje de niños  y niñas entre 12 a 17 años afiliados al SGSSS"/>
    <s v="MSPS"/>
    <s v="Derecho a la salud"/>
    <s v="Adolescencia"/>
    <n v="2019"/>
    <n v="0.7713153724247227"/>
    <n v="0.7713153724247227"/>
    <n v="53"/>
    <s v="Porcentaje"/>
  </r>
  <r>
    <n v="81065"/>
    <s v="Arauca"/>
    <x v="1"/>
    <s v="Porcentaje de niños  y niñas entre 12 a 17 años afiliados al SGSSS"/>
    <s v="MSPS"/>
    <s v="Derecho a la salud"/>
    <s v="Adolescencia"/>
    <n v="2020"/>
    <n v="0.7589626239511823"/>
    <n v="0.7589626239511823"/>
    <n v="53"/>
    <s v="Porcentaje"/>
  </r>
  <r>
    <n v="81065"/>
    <s v="Arauca"/>
    <x v="1"/>
    <s v="Porcentaje de niños  y niñas entre 12 a 17 años afiliados al SGSSS"/>
    <s v="MSPS"/>
    <s v="Derecho a la salud"/>
    <s v="Adolescencia"/>
    <n v="2021"/>
    <n v="0.755859375"/>
    <n v="0.755859375"/>
    <n v="53"/>
    <s v="Porcentaje"/>
  </r>
  <r>
    <n v="81220"/>
    <s v="Arauca"/>
    <x v="2"/>
    <s v="Porcentaje de niños  y niñas entre 12 a 17 años afiliados al SGSSS"/>
    <s v="MSPS"/>
    <s v="Derecho a la salud"/>
    <s v="Adolescencia"/>
    <n v="2018"/>
    <n v="1.0484693877551021"/>
    <n v="1.0484693877551021"/>
    <n v="53"/>
    <s v="Porcentaje"/>
  </r>
  <r>
    <n v="81220"/>
    <s v="Arauca"/>
    <x v="2"/>
    <s v="Porcentaje de niños  y niñas entre 12 a 17 años afiliados al SGSSS"/>
    <s v="MSPS"/>
    <s v="Derecho a la salud"/>
    <s v="Adolescencia"/>
    <n v="2019"/>
    <n v="1.0302267002518892"/>
    <n v="1.0302267002518892"/>
    <n v="53"/>
    <s v="Porcentaje"/>
  </r>
  <r>
    <n v="81220"/>
    <s v="Arauca"/>
    <x v="2"/>
    <s v="Porcentaje de niños  y niñas entre 12 a 17 años afiliados al SGSSS"/>
    <s v="MSPS"/>
    <s v="Derecho a la salud"/>
    <s v="Adolescencia"/>
    <n v="2020"/>
    <n v="1.075"/>
    <n v="1.075"/>
    <n v="53"/>
    <s v="Porcentaje"/>
  </r>
  <r>
    <n v="81220"/>
    <s v="Arauca"/>
    <x v="2"/>
    <s v="Porcentaje de niños  y niñas entre 12 a 17 años afiliados al SGSSS"/>
    <s v="MSPS"/>
    <s v="Derecho a la salud"/>
    <s v="Adolescencia"/>
    <n v="2021"/>
    <n v="1.0249376558603491"/>
    <n v="1.0249376558603491"/>
    <n v="53"/>
    <s v="Porcentaje"/>
  </r>
  <r>
    <n v="81300"/>
    <s v="Arauca"/>
    <x v="3"/>
    <s v="Porcentaje de niños  y niñas entre 12 a 17 años afiliados al SGSSS"/>
    <s v="MSPS"/>
    <s v="Derecho a la salud"/>
    <s v="Adolescencia"/>
    <n v="2018"/>
    <n v="1.1304161304161304"/>
    <n v="1.1304161304161304"/>
    <n v="53"/>
    <s v="Porcentaje"/>
  </r>
  <r>
    <n v="81300"/>
    <s v="Arauca"/>
    <x v="3"/>
    <s v="Porcentaje de niños  y niñas entre 12 a 17 años afiliados al SGSSS"/>
    <s v="MSPS"/>
    <s v="Derecho a la salud"/>
    <s v="Adolescencia"/>
    <n v="2019"/>
    <n v="1.1215702828197551"/>
    <n v="1.1215702828197551"/>
    <n v="53"/>
    <s v="Porcentaje"/>
  </r>
  <r>
    <n v="81300"/>
    <s v="Arauca"/>
    <x v="3"/>
    <s v="Porcentaje de niños  y niñas entre 12 a 17 años afiliados al SGSSS"/>
    <s v="MSPS"/>
    <s v="Derecho a la salud"/>
    <s v="Adolescencia"/>
    <n v="2020"/>
    <n v="1.1475890985324948"/>
    <n v="1.1475890985324948"/>
    <n v="53"/>
    <s v="Porcentaje"/>
  </r>
  <r>
    <n v="81300"/>
    <s v="Arauca"/>
    <x v="3"/>
    <s v="Porcentaje de niños  y niñas entre 12 a 17 años afiliados al SGSSS"/>
    <s v="MSPS"/>
    <s v="Derecho a la salud"/>
    <s v="Adolescencia"/>
    <n v="2021"/>
    <n v="1.12893864013267"/>
    <n v="1.12893864013267"/>
    <n v="53"/>
    <s v="Porcentaje"/>
  </r>
  <r>
    <n v="81591"/>
    <s v="Arauca"/>
    <x v="4"/>
    <s v="Porcentaje de niños  y niñas entre 12 a 17 años afiliados al SGSSS"/>
    <s v="MSPS"/>
    <s v="Derecho a la salud"/>
    <s v="Adolescencia"/>
    <n v="2018"/>
    <n v="1.0835073068893528"/>
    <n v="1.0835073068893528"/>
    <n v="53"/>
    <s v="Porcentaje"/>
  </r>
  <r>
    <n v="81591"/>
    <s v="Arauca"/>
    <x v="4"/>
    <s v="Porcentaje de niños  y niñas entre 12 a 17 años afiliados al SGSSS"/>
    <s v="MSPS"/>
    <s v="Derecho a la salud"/>
    <s v="Adolescencia"/>
    <n v="2019"/>
    <n v="1.024"/>
    <n v="1.024"/>
    <n v="53"/>
    <s v="Porcentaje"/>
  </r>
  <r>
    <n v="81591"/>
    <s v="Arauca"/>
    <x v="4"/>
    <s v="Porcentaje de niños  y niñas entre 12 a 17 años afiliados al SGSSS"/>
    <s v="MSPS"/>
    <s v="Derecho a la salud"/>
    <s v="Adolescencia"/>
    <n v="2020"/>
    <n v="1.0565302144249513"/>
    <n v="1.0565302144249513"/>
    <n v="53"/>
    <s v="Porcentaje"/>
  </r>
  <r>
    <n v="81591"/>
    <s v="Arauca"/>
    <x v="4"/>
    <s v="Porcentaje de niños  y niñas entre 12 a 17 años afiliados al SGSSS"/>
    <s v="MSPS"/>
    <s v="Derecho a la salud"/>
    <s v="Adolescencia"/>
    <n v="2021"/>
    <n v="0.99034749034749037"/>
    <n v="0.99034749034749037"/>
    <n v="53"/>
    <s v="Porcentaje"/>
  </r>
  <r>
    <n v="81736"/>
    <s v="Arauca"/>
    <x v="5"/>
    <s v="Porcentaje de niños  y niñas entre 12 a 17 años afiliados al SGSSS"/>
    <s v="MSPS"/>
    <s v="Derecho a la salud"/>
    <s v="Adolescencia"/>
    <n v="2018"/>
    <n v="1.0796065775318888"/>
    <n v="1.0796065775318888"/>
    <n v="53"/>
    <s v="Porcentaje"/>
  </r>
  <r>
    <n v="81736"/>
    <s v="Arauca"/>
    <x v="5"/>
    <s v="Porcentaje de niños  y niñas entre 12 a 17 años afiliados al SGSSS"/>
    <s v="MSPS"/>
    <s v="Derecho a la salud"/>
    <s v="Adolescencia"/>
    <n v="2019"/>
    <n v="1.030093951849677"/>
    <n v="1.030093951849677"/>
    <n v="53"/>
    <s v="Porcentaje"/>
  </r>
  <r>
    <n v="81736"/>
    <s v="Arauca"/>
    <x v="5"/>
    <s v="Porcentaje de niños  y niñas entre 12 a 17 años afiliados al SGSSS"/>
    <s v="MSPS"/>
    <s v="Derecho a la salud"/>
    <s v="Adolescencia"/>
    <n v="2020"/>
    <n v="1.013942239294352"/>
    <n v="1.013942239294352"/>
    <n v="53"/>
    <s v="Porcentaje"/>
  </r>
  <r>
    <n v="81736"/>
    <s v="Arauca"/>
    <x v="5"/>
    <s v="Porcentaje de niños  y niñas entre 12 a 17 años afiliados al SGSSS"/>
    <s v="MSPS"/>
    <s v="Derecho a la salud"/>
    <s v="Adolescencia"/>
    <n v="2021"/>
    <n v="0.99717713479181369"/>
    <n v="0.99717713479181369"/>
    <n v="53"/>
    <s v="Porcentaje"/>
  </r>
  <r>
    <n v="81794"/>
    <s v="Arauca"/>
    <x v="6"/>
    <s v="Porcentaje de niños  y niñas entre 12 a 17 años afiliados al SGSSS"/>
    <s v="MSPS"/>
    <s v="Derecho a la salud"/>
    <s v="Adolescencia"/>
    <n v="2018"/>
    <n v="1.222411186696901"/>
    <n v="1.222411186696901"/>
    <n v="53"/>
    <s v="Porcentaje"/>
  </r>
  <r>
    <n v="81794"/>
    <s v="Arauca"/>
    <x v="6"/>
    <s v="Porcentaje de niños  y niñas entre 12 a 17 años afiliados al SGSSS"/>
    <s v="MSPS"/>
    <s v="Derecho a la salud"/>
    <s v="Adolescencia"/>
    <n v="2019"/>
    <n v="1.1731153496821072"/>
    <n v="1.1731153496821072"/>
    <n v="53"/>
    <s v="Porcentaje"/>
  </r>
  <r>
    <n v="81794"/>
    <s v="Arauca"/>
    <x v="6"/>
    <s v="Porcentaje de niños  y niñas entre 12 a 17 años afiliados al SGSSS"/>
    <s v="MSPS"/>
    <s v="Derecho a la salud"/>
    <s v="Adolescencia"/>
    <n v="2020"/>
    <n v="1.1675790217199364"/>
    <n v="1.1675790217199364"/>
    <n v="53"/>
    <s v="Porcentaje"/>
  </r>
  <r>
    <n v="81794"/>
    <s v="Arauca"/>
    <x v="6"/>
    <s v="Porcentaje de niños  y niñas entre 12 a 17 años afiliados al SGSSS"/>
    <s v="MSPS"/>
    <s v="Derecho a la salud"/>
    <s v="Adolescencia"/>
    <n v="2021"/>
    <n v="1.1329954561342188"/>
    <n v="1.1329954561342188"/>
    <n v="53"/>
    <s v="Porcentaje"/>
  </r>
  <r>
    <n v="81"/>
    <s v="Arauca"/>
    <x v="8"/>
    <s v="Porcentaje de niños  y niñas entre 0 a 5 años afiliados al SGSSS"/>
    <s v="MSPS"/>
    <s v="Derecho a la salud"/>
    <s v="Primera Infancia"/>
    <n v="2018"/>
    <n v="0.81856205836686835"/>
    <n v="0.81856205836686835"/>
    <n v="52"/>
    <s v="Porcentaje"/>
  </r>
  <r>
    <n v="81"/>
    <s v="Arauca"/>
    <x v="8"/>
    <s v="Porcentaje de niños  y niñas entre 0 a 5 años afiliados al SGSSS"/>
    <s v="MSPS"/>
    <s v="Derecho a la salud"/>
    <s v="Primera Infancia"/>
    <n v="2019"/>
    <n v="0.79907587262346225"/>
    <n v="0.79907587262346225"/>
    <n v="52"/>
    <s v="Porcentaje"/>
  </r>
  <r>
    <n v="81"/>
    <s v="Arauca"/>
    <x v="8"/>
    <s v="Porcentaje de niños  y niñas entre 0 a 5 años afiliados al SGSSS"/>
    <s v="MSPS"/>
    <s v="Derecho a la salud"/>
    <s v="Primera Infancia"/>
    <n v="2020"/>
    <n v="0.79722315530175791"/>
    <n v="0.79722315530175791"/>
    <n v="52"/>
    <s v="Porcentaje"/>
  </r>
  <r>
    <n v="81"/>
    <s v="Arauca"/>
    <x v="8"/>
    <s v="Porcentaje de niños  y niñas entre 0 a 5 años afiliados al SGSSS"/>
    <s v="MSPS"/>
    <s v="Derecho a la salud"/>
    <s v="Primera Infancia"/>
    <n v="2021"/>
    <n v="0.80773149040447145"/>
    <n v="0.80773149040447145"/>
    <n v="52"/>
    <s v="Porcentaje"/>
  </r>
  <r>
    <n v="81"/>
    <s v="Arauca"/>
    <x v="8"/>
    <s v="Porcentaje de niños  y niñas entre 6 a 11 años afiliados al SGSSS"/>
    <s v="MSPS"/>
    <s v="Derecho a la salud"/>
    <s v="Infancia"/>
    <n v="2018"/>
    <n v="0.96045383001049323"/>
    <n v="0.96045383001049323"/>
    <n v="54"/>
    <s v="Porcentaje"/>
  </r>
  <r>
    <n v="81"/>
    <s v="Arauca"/>
    <x v="8"/>
    <s v="Porcentaje de niños  y niñas entre 6 a 11 años afiliados al SGSSS"/>
    <s v="MSPS"/>
    <s v="Derecho a la salud"/>
    <s v="Infancia"/>
    <n v="2019"/>
    <n v="0.90665465950377289"/>
    <n v="0.90665465950377289"/>
    <n v="54"/>
    <s v="Porcentaje"/>
  </r>
  <r>
    <n v="81"/>
    <s v="Arauca"/>
    <x v="8"/>
    <s v="Porcentaje de niños  y niñas entre 6 a 11 años afiliados al SGSSS"/>
    <s v="MSPS"/>
    <s v="Derecho a la salud"/>
    <s v="Infancia"/>
    <n v="2020"/>
    <n v="0.85756376298324455"/>
    <n v="0.85756376298324455"/>
    <n v="54"/>
    <s v="Porcentaje"/>
  </r>
  <r>
    <n v="81"/>
    <s v="Arauca"/>
    <x v="8"/>
    <s v="Porcentaje de niños  y niñas entre 6 a 11 años afiliados al SGSSS"/>
    <s v="MSPS"/>
    <s v="Derecho a la salud"/>
    <s v="Infancia"/>
    <n v="2021"/>
    <n v="0.83705084153514642"/>
    <n v="0.83705084153514642"/>
    <n v="54"/>
    <s v="Porcentaje"/>
  </r>
  <r>
    <n v="81"/>
    <s v="Arauca"/>
    <x v="8"/>
    <s v="Porcentaje de niños  y niñas entre 12 a 17 años afiliados al SGSSS"/>
    <s v="MSPS"/>
    <s v="Derecho a la salud"/>
    <s v="Adolescencia"/>
    <n v="2018"/>
    <n v="1.0379104772570074"/>
    <n v="1.0379104772570074"/>
    <n v="53"/>
    <s v="Porcentaje"/>
  </r>
  <r>
    <n v="81"/>
    <s v="Arauca"/>
    <x v="8"/>
    <s v="Porcentaje de niños  y niñas entre 12 a 17 años afiliados al SGSSS"/>
    <s v="MSPS"/>
    <s v="Derecho a la salud"/>
    <s v="Adolescencia"/>
    <n v="2019"/>
    <n v="0.99482208821393614"/>
    <n v="0.99482208821393614"/>
    <n v="53"/>
    <s v="Porcentaje"/>
  </r>
  <r>
    <n v="81"/>
    <s v="Arauca"/>
    <x v="8"/>
    <s v="Porcentaje de niños  y niñas entre 12 a 17 años afiliados al SGSSS"/>
    <s v="MSPS"/>
    <s v="Derecho a la salud"/>
    <s v="Adolescencia"/>
    <n v="2020"/>
    <n v="0.98021108179419525"/>
    <n v="0.98021108179419525"/>
    <n v="53"/>
    <s v="Porcentaje"/>
  </r>
  <r>
    <n v="81"/>
    <s v="Arauca"/>
    <x v="8"/>
    <s v="Porcentaje de niños  y niñas entre 12 a 17 años afiliados al SGSSS"/>
    <s v="MSPS"/>
    <s v="Derecho a la salud"/>
    <s v="Adolescencia"/>
    <n v="2021"/>
    <n v="0.96766154033189467"/>
    <n v="0.96766154033189467"/>
    <n v="53"/>
    <s v="Porcentaje"/>
  </r>
  <r>
    <n v="1"/>
    <s v="Dato Nacional"/>
    <x v="7"/>
    <s v="Porcentaje de niños  y niñas entre 0 a 5 años afiliados al SGSSS"/>
    <s v="MSPS"/>
    <s v="Derecho a la salud"/>
    <s v="Primera Infancia"/>
    <n v="2018"/>
    <n v="0.82964014120205443"/>
    <n v="0.82964014120205443"/>
    <n v="52"/>
    <s v="Porcentaje"/>
  </r>
  <r>
    <n v="1"/>
    <s v="Dato Nacional"/>
    <x v="7"/>
    <s v="Porcentaje de niños  y niñas entre 0 a 5 años afiliados al SGSSS"/>
    <s v="MSPS"/>
    <s v="Derecho a la salud"/>
    <s v="Primera Infancia"/>
    <n v="2019"/>
    <n v="0.81421390098153845"/>
    <n v="0.81421390098153845"/>
    <n v="52"/>
    <s v="Porcentaje"/>
  </r>
  <r>
    <n v="1"/>
    <s v="Dato Nacional"/>
    <x v="7"/>
    <s v="Porcentaje de niños  y niñas entre 0 a 5 años afiliados al SGSSS"/>
    <s v="MSPS"/>
    <s v="Derecho a la salud"/>
    <s v="Primera Infancia"/>
    <n v="2020"/>
    <n v="0.78791582548780947"/>
    <n v="0.78791582548780947"/>
    <n v="52"/>
    <s v="Porcentaje"/>
  </r>
  <r>
    <n v="1"/>
    <s v="Dato Nacional"/>
    <x v="7"/>
    <s v="Porcentaje de niños  y niñas entre 0 a 5 años afiliados al SGSSS"/>
    <s v="MSPS"/>
    <s v="Derecho a la salud"/>
    <s v="Primera Infancia"/>
    <n v="2021"/>
    <n v="0.76767646135706225"/>
    <n v="0.76767646135706225"/>
    <n v="52"/>
    <s v="Porcentaje"/>
  </r>
  <r>
    <n v="1"/>
    <s v="Dato Nacional"/>
    <x v="7"/>
    <s v="Porcentaje de niños  y niñas entre 6 a 11 años afiliados al SGSSS"/>
    <s v="MSPS"/>
    <s v="Derecho a la salud"/>
    <s v="Infancia"/>
    <n v="2018"/>
    <n v="0.94089483335131052"/>
    <n v="0.94089483335131052"/>
    <n v="54"/>
    <s v="Porcentaje"/>
  </r>
  <r>
    <n v="1"/>
    <s v="Dato Nacional"/>
    <x v="7"/>
    <s v="Porcentaje de niños  y niñas entre 6 a 11 años afiliados al SGSSS"/>
    <s v="MSPS"/>
    <s v="Derecho a la salud"/>
    <s v="Infancia"/>
    <n v="2019"/>
    <n v="0.92269109041372765"/>
    <n v="0.92269109041372765"/>
    <n v="54"/>
    <s v="Porcentaje"/>
  </r>
  <r>
    <n v="1"/>
    <s v="Dato Nacional"/>
    <x v="7"/>
    <s v="Porcentaje de niños  y niñas entre 6 a 11 años afiliados al SGSSS"/>
    <s v="MSPS"/>
    <s v="Derecho a la salud"/>
    <s v="Infancia"/>
    <n v="2020"/>
    <n v="0.89484336477041149"/>
    <n v="0.89484336477041149"/>
    <n v="54"/>
    <s v="Porcentaje"/>
  </r>
  <r>
    <n v="1"/>
    <s v="Dato Nacional"/>
    <x v="7"/>
    <s v="Porcentaje de niños  y niñas entre 6 a 11 años afiliados al SGSSS"/>
    <s v="MSPS"/>
    <s v="Derecho a la salud"/>
    <s v="Infancia"/>
    <n v="2021"/>
    <n v="0.8792094082041424"/>
    <n v="0.8792094082041424"/>
    <n v="54"/>
    <s v="Porcentaje"/>
  </r>
  <r>
    <n v="1"/>
    <s v="Dato Nacional"/>
    <x v="7"/>
    <s v="Porcentaje de niños  y niñas entre 12 a 17 años afiliados al SGSSS"/>
    <s v="MSPS"/>
    <s v="Derecho a la salud"/>
    <s v="Adolescencia"/>
    <n v="2018"/>
    <n v="1.0186493220815351"/>
    <n v="1.0186493220815351"/>
    <n v="53"/>
    <s v="Porcentaje"/>
  </r>
  <r>
    <n v="1"/>
    <s v="Dato Nacional"/>
    <x v="7"/>
    <s v="Porcentaje de niños  y niñas entre 12 a 17 años afiliados al SGSSS"/>
    <s v="MSPS"/>
    <s v="Derecho a la salud"/>
    <s v="Adolescencia"/>
    <n v="2019"/>
    <n v="1.031284086465208"/>
    <n v="1.031284086465208"/>
    <n v="53"/>
    <s v="Porcentaje"/>
  </r>
  <r>
    <n v="1"/>
    <s v="Dato Nacional"/>
    <x v="7"/>
    <s v="Porcentaje de niños  y niñas entre 12 a 17 años afiliados al SGSSS"/>
    <s v="MSPS"/>
    <s v="Derecho a la salud"/>
    <s v="Adolescencia"/>
    <n v="2020"/>
    <n v="1.0408091880222663"/>
    <n v="1.0408091880222663"/>
    <n v="53"/>
    <s v="Porcentaje"/>
  </r>
  <r>
    <n v="1"/>
    <s v="Dato Nacional"/>
    <x v="7"/>
    <s v="Porcentaje de niños  y niñas entre 12 a 17 años afiliados al SGSSS"/>
    <s v="MSPS"/>
    <s v="Derecho a la salud"/>
    <s v="Adolescencia"/>
    <n v="2021"/>
    <n v="1.0405353581755037"/>
    <n v="1.0405353581755037"/>
    <n v="53"/>
    <s v="Porcentaje"/>
  </r>
  <r>
    <n v="81001"/>
    <s v="Arauca"/>
    <x v="0"/>
    <s v="Tasa de mortalidad en menores de 1 año (por mil nacidos vivos)"/>
    <s v="DANE"/>
    <s v="Derecho a la vida"/>
    <s v="Primera Infancia"/>
    <n v="2018"/>
    <n v="21.818271636962901"/>
    <n v="21.818271636962901"/>
    <n v="125"/>
    <s v="Tasa por 1.000"/>
  </r>
  <r>
    <n v="81065"/>
    <s v="Arauca"/>
    <x v="1"/>
    <s v="Tasa de mortalidad en menores de 1 año (por mil nacidos vivos)"/>
    <s v="DANE"/>
    <s v="Derecho a la vida"/>
    <s v="Primera Infancia"/>
    <n v="2018"/>
    <n v="25.289180755615199"/>
    <n v="25.289180755615199"/>
    <n v="125"/>
    <s v="Tasa por 1.000"/>
  </r>
  <r>
    <n v="81220"/>
    <s v="Arauca"/>
    <x v="2"/>
    <s v="Tasa de mortalidad en menores de 1 año (por mil nacidos vivos)"/>
    <s v="DANE"/>
    <s v="Derecho a la vida"/>
    <s v="Primera Infancia"/>
    <n v="2018"/>
    <n v="30.6335849761963"/>
    <n v="30.6335849761963"/>
    <n v="125"/>
    <s v="Tasa por 1.000"/>
  </r>
  <r>
    <n v="81300"/>
    <s v="Arauca"/>
    <x v="3"/>
    <s v="Tasa de mortalidad en menores de 1 año (por mil nacidos vivos)"/>
    <s v="DANE"/>
    <s v="Derecho a la vida"/>
    <s v="Primera Infancia"/>
    <n v="2018"/>
    <n v="17.0419406890869"/>
    <n v="17.0419406890869"/>
    <n v="125"/>
    <s v="Tasa por 1.000"/>
  </r>
  <r>
    <n v="81591"/>
    <s v="Arauca"/>
    <x v="4"/>
    <s v="Tasa de mortalidad en menores de 1 año (por mil nacidos vivos)"/>
    <s v="DANE"/>
    <s v="Derecho a la vida"/>
    <s v="Primera Infancia"/>
    <n v="2018"/>
    <n v="15.8404140472412"/>
    <n v="15.8404140472412"/>
    <n v="125"/>
    <s v="Tasa por 1.000"/>
  </r>
  <r>
    <n v="81736"/>
    <s v="Arauca"/>
    <x v="5"/>
    <s v="Tasa de mortalidad en menores de 1 año (por mil nacidos vivos)"/>
    <s v="DANE"/>
    <s v="Derecho a la vida"/>
    <s v="Primera Infancia"/>
    <n v="2018"/>
    <n v="18.915321350097699"/>
    <n v="18.915321350097699"/>
    <n v="125"/>
    <s v="Tasa por 1.000"/>
  </r>
  <r>
    <n v="81794"/>
    <s v="Arauca"/>
    <x v="6"/>
    <s v="Tasa de mortalidad en menores de 1 año (por mil nacidos vivos)"/>
    <s v="DANE"/>
    <s v="Derecho a la vida"/>
    <s v="Primera Infancia"/>
    <n v="2018"/>
    <n v="30.931376874464299"/>
    <n v="30.931376874464299"/>
    <n v="125"/>
    <s v="Tasa por 1.000"/>
  </r>
  <r>
    <n v="81001"/>
    <s v="Arauca"/>
    <x v="0"/>
    <s v="Tasa de mortalidad en menores de 1 año (por mil nacidos vivos)"/>
    <s v="DANE"/>
    <s v="Derecho a la vida"/>
    <s v="Primera Infancia"/>
    <n v="2019"/>
    <n v="20.774993603865241"/>
    <n v="20.774993603865241"/>
    <n v="125"/>
    <s v="Tasa por 1.000"/>
  </r>
  <r>
    <n v="81065"/>
    <s v="Arauca"/>
    <x v="1"/>
    <s v="Tasa de mortalidad en menores de 1 año (por mil nacidos vivos)"/>
    <s v="DANE"/>
    <s v="Derecho a la vida"/>
    <s v="Primera Infancia"/>
    <n v="2019"/>
    <n v="23.196054459389259"/>
    <n v="23.196054459389259"/>
    <n v="125"/>
    <s v="Tasa por 1.000"/>
  </r>
  <r>
    <n v="81220"/>
    <s v="Arauca"/>
    <x v="2"/>
    <s v="Tasa de mortalidad en menores de 1 año (por mil nacidos vivos)"/>
    <s v="DANE"/>
    <s v="Derecho a la vida"/>
    <s v="Primera Infancia"/>
    <n v="2019"/>
    <n v="27.137762718953631"/>
    <n v="27.137762718953631"/>
    <n v="125"/>
    <s v="Tasa por 1.000"/>
  </r>
  <r>
    <n v="81300"/>
    <s v="Arauca"/>
    <x v="3"/>
    <s v="Tasa de mortalidad en menores de 1 año (por mil nacidos vivos)"/>
    <s v="DANE"/>
    <s v="Derecho a la vida"/>
    <s v="Primera Infancia"/>
    <n v="2019"/>
    <n v="16.465722192446538"/>
    <n v="16.465722192446538"/>
    <n v="125"/>
    <s v="Tasa por 1.000"/>
  </r>
  <r>
    <n v="81591"/>
    <s v="Arauca"/>
    <x v="4"/>
    <s v="Tasa de mortalidad en menores de 1 año (por mil nacidos vivos)"/>
    <s v="DANE"/>
    <s v="Derecho a la vida"/>
    <s v="Primera Infancia"/>
    <n v="2019"/>
    <n v="15.701453969757409"/>
    <n v="15.701453969757409"/>
    <n v="125"/>
    <s v="Tasa por 1.000"/>
  </r>
  <r>
    <n v="81736"/>
    <s v="Arauca"/>
    <x v="5"/>
    <s v="Tasa de mortalidad en menores de 1 año (por mil nacidos vivos)"/>
    <s v="DANE"/>
    <s v="Derecho a la vida"/>
    <s v="Primera Infancia"/>
    <n v="2019"/>
    <n v="17.562138162094499"/>
    <n v="17.562138162094499"/>
    <n v="125"/>
    <s v="Tasa por 1.000"/>
  </r>
  <r>
    <n v="81794"/>
    <s v="Arauca"/>
    <x v="6"/>
    <s v="Tasa de mortalidad en menores de 1 año (por mil nacidos vivos)"/>
    <s v="DANE"/>
    <s v="Derecho a la vida"/>
    <s v="Primera Infancia"/>
    <n v="2019"/>
    <n v="27.774660291426478"/>
    <n v="27.774660291426478"/>
    <n v="125"/>
    <s v="Tasa por 1.000"/>
  </r>
  <r>
    <n v="81001"/>
    <s v="Arauca"/>
    <x v="0"/>
    <s v="Tasa de mortalidad en menores de 1 año (por mil nacidos vivos)"/>
    <s v="DANE"/>
    <s v="Derecho a la vida"/>
    <s v="Primera Infancia"/>
    <n v="2020"/>
    <n v="19.30242793"/>
    <n v="19.30242793"/>
    <n v="125"/>
    <s v="Tasa por 1.000"/>
  </r>
  <r>
    <n v="81065"/>
    <s v="Arauca"/>
    <x v="1"/>
    <s v="Tasa de mortalidad en menores de 1 año (por mil nacidos vivos)"/>
    <s v="DANE"/>
    <s v="Derecho a la vida"/>
    <s v="Primera Infancia"/>
    <n v="2020"/>
    <n v="23.54383808"/>
    <n v="23.54383808"/>
    <n v="125"/>
    <s v="Tasa por 1.000"/>
  </r>
  <r>
    <n v="81220"/>
    <s v="Arauca"/>
    <x v="2"/>
    <s v="Tasa de mortalidad en menores de 1 año (por mil nacidos vivos)"/>
    <s v="DANE"/>
    <s v="Derecho a la vida"/>
    <s v="Primera Infancia"/>
    <n v="2020"/>
    <n v="26.325896610000001"/>
    <n v="26.325896610000001"/>
    <n v="125"/>
    <s v="Tasa por 1.000"/>
  </r>
  <r>
    <n v="81300"/>
    <s v="Arauca"/>
    <x v="3"/>
    <s v="Tasa de mortalidad en menores de 1 año (por mil nacidos vivos)"/>
    <s v="DANE"/>
    <s v="Derecho a la vida"/>
    <s v="Primera Infancia"/>
    <n v="2020"/>
    <n v="14.13877587"/>
    <n v="14.13877587"/>
    <n v="125"/>
    <s v="Tasa por 1.000"/>
  </r>
  <r>
    <n v="81591"/>
    <s v="Arauca"/>
    <x v="4"/>
    <s v="Tasa de mortalidad en menores de 1 año (por mil nacidos vivos)"/>
    <s v="DANE"/>
    <s v="Derecho a la vida"/>
    <s v="Primera Infancia"/>
    <n v="2020"/>
    <n v="13.67120465"/>
    <n v="13.67120465"/>
    <n v="125"/>
    <s v="Tasa por 1.000"/>
  </r>
  <r>
    <n v="81736"/>
    <s v="Arauca"/>
    <x v="5"/>
    <s v="Tasa de mortalidad en menores de 1 año (por mil nacidos vivos)"/>
    <s v="DANE"/>
    <s v="Derecho a la vida"/>
    <s v="Primera Infancia"/>
    <n v="2020"/>
    <n v="17.570015769999998"/>
    <n v="17.570015769999998"/>
    <n v="125"/>
    <s v="Tasa por 1.000"/>
  </r>
  <r>
    <n v="81794"/>
    <s v="Arauca"/>
    <x v="6"/>
    <s v="Tasa de mortalidad en menores de 1 año (por mil nacidos vivos)"/>
    <s v="DANE"/>
    <s v="Derecho a la vida"/>
    <s v="Primera Infancia"/>
    <n v="2020"/>
    <n v="30.558531520000003"/>
    <n v="30.558531520000003"/>
    <n v="125"/>
    <s v="Tasa por 1.000"/>
  </r>
  <r>
    <n v="1"/>
    <s v="Dato Nacional"/>
    <x v="7"/>
    <s v="Tasa de mortalidad en menores de 5 años (por mil nacidos vivos)"/>
    <s v="DANE"/>
    <s v="Derecho a la vida"/>
    <s v="Primera Infancia"/>
    <n v="2018"/>
    <n v="20.129024390243931"/>
    <n v="20.129024390243931"/>
    <n v="146"/>
    <s v="Tasa por 1.000"/>
  </r>
  <r>
    <n v="81"/>
    <s v="Arauca"/>
    <x v="8"/>
    <s v="Tasa de mortalidad en menores de 5 años (por mil nacidos vivos)"/>
    <s v="DANE"/>
    <s v="Derecho a la vida"/>
    <s v="Primera Infancia"/>
    <n v="2018"/>
    <n v="22.73609756097563"/>
    <n v="22.73609756097563"/>
    <n v="146"/>
    <s v="Tasa por 1.000"/>
  </r>
  <r>
    <n v="1"/>
    <s v="Dato Nacional"/>
    <x v="7"/>
    <s v="Tasa de mortalidad en menores de 5 años (por mil nacidos vivos)"/>
    <s v="DANE"/>
    <s v="Derecho a la vida"/>
    <s v="Primera Infancia"/>
    <n v="2019"/>
    <n v="19.762682926829292"/>
    <n v="19.762682926829292"/>
    <n v="146"/>
    <s v="Tasa por 1.000"/>
  </r>
  <r>
    <n v="81"/>
    <s v="Arauca"/>
    <x v="8"/>
    <s v="Tasa de mortalidad en menores de 5 años (por mil nacidos vivos)"/>
    <s v="DANE"/>
    <s v="Derecho a la vida"/>
    <s v="Primera Infancia"/>
    <n v="2019"/>
    <n v="22.239268292682887"/>
    <n v="22.239268292682887"/>
    <n v="146"/>
    <s v="Tasa por 1.000"/>
  </r>
  <r>
    <n v="1"/>
    <s v="Dato Nacional"/>
    <x v="7"/>
    <s v="Tasa de mortalidad en menores de 5 años (por mil nacidos vivos)"/>
    <s v="DANE"/>
    <s v="Derecho a la vida"/>
    <s v="Primera Infancia"/>
    <n v="2020"/>
    <n v="19.471707317073175"/>
    <n v="19.471707317073175"/>
    <n v="146"/>
    <s v="Tasa por 1.000"/>
  </r>
  <r>
    <n v="81"/>
    <s v="Arauca"/>
    <x v="8"/>
    <s v="Tasa de mortalidad en menores de 5 años (por mil nacidos vivos)"/>
    <s v="DANE"/>
    <s v="Derecho a la vida"/>
    <s v="Primera Infancia"/>
    <n v="2020"/>
    <n v="22.132682926829347"/>
    <n v="22.132682926829347"/>
    <n v="146"/>
    <s v="Tasa por 1.000"/>
  </r>
  <r>
    <n v="1"/>
    <s v="Dato Nacional"/>
    <x v="7"/>
    <s v="Tasa de mortalidad en menores de 1 año (por mil nacidos vivos)"/>
    <s v="DANE"/>
    <s v="Derecho a la vida"/>
    <s v="Primera Infancia"/>
    <n v="2018"/>
    <n v="17.422857440805871"/>
    <n v="17.422857440805871"/>
    <n v="125"/>
    <s v="Tasa por 1.000"/>
  </r>
  <r>
    <n v="81"/>
    <s v="Arauca"/>
    <x v="8"/>
    <s v="Tasa de mortalidad en menores de 1 año (por mil nacidos vivos)"/>
    <s v="DANE"/>
    <s v="Derecho a la vida"/>
    <s v="Primera Infancia"/>
    <n v="2018"/>
    <n v="19.683996923533499"/>
    <n v="19.683996923533499"/>
    <n v="125"/>
    <s v="Tasa por 1.000"/>
  </r>
  <r>
    <n v="1"/>
    <s v="Dato Nacional"/>
    <x v="7"/>
    <s v="Tasa de mortalidad en menores de 1 año (por mil nacidos vivos)"/>
    <s v="DANE"/>
    <s v="Derecho a la vida"/>
    <s v="Primera Infancia"/>
    <n v="2019"/>
    <n v="17.335821191697889"/>
    <n v="17.335821191697889"/>
    <n v="125"/>
    <s v="Tasa por 1.000"/>
  </r>
  <r>
    <n v="81"/>
    <s v="Arauca"/>
    <x v="8"/>
    <s v="Tasa de mortalidad en menores de 1 año (por mil nacidos vivos)"/>
    <s v="DANE"/>
    <s v="Derecho a la vida"/>
    <s v="Primera Infancia"/>
    <n v="2019"/>
    <n v="21.541362177168949"/>
    <n v="21.541362177168949"/>
    <n v="125"/>
    <s v="Tasa por 1.000"/>
  </r>
  <r>
    <n v="1"/>
    <s v="Dato Nacional"/>
    <x v="7"/>
    <s v="Tasa de mortalidad en menores de 1 año (por mil nacidos vivos)"/>
    <s v="DANE"/>
    <s v="Derecho a la vida"/>
    <s v="Primera Infancia"/>
    <n v="2020"/>
    <n v="17.62"/>
    <n v="17.62"/>
    <n v="125"/>
    <s v="Tasa por 1.000"/>
  </r>
  <r>
    <n v="81"/>
    <s v="Arauca"/>
    <x v="8"/>
    <s v="Tasa de mortalidad en menores de 1 año (por mil nacidos vivos)"/>
    <s v="DANE"/>
    <s v="Derecho a la vida"/>
    <s v="Primera Infancia"/>
    <n v="2020"/>
    <n v="21.463459690769"/>
    <n v="21.463459690769"/>
    <n v="125"/>
    <s v="Tasa por 1.000"/>
  </r>
  <r>
    <n v="81736"/>
    <s v="Arauca"/>
    <x v="5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1"/>
    <s v="Dato Nacional"/>
    <x v="7"/>
    <s v="Número de mesas de participación de niños, niñas y adolescentes conformadas y en operación"/>
    <s v="ICBF"/>
    <s v="Derecho a la participación"/>
    <s v="Primera Infancia_x000a_Infancia_x000a_Adolescencia"/>
    <n v="2019"/>
    <n v="504"/>
    <n v="504"/>
    <n v="44"/>
    <s v="Número"/>
  </r>
  <r>
    <n v="81001"/>
    <s v="Arauca"/>
    <x v="0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81736"/>
    <s v="Arauca"/>
    <x v="5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81300"/>
    <s v="Arauca"/>
    <x v="3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"/>
    <s v="Dato Nacional"/>
    <x v="7"/>
    <s v="Número de mesas de participación de niños, niñas y adolescentes conformadas y en operación"/>
    <s v="ICBF"/>
    <s v="Derecho a la participación"/>
    <s v="Primera Infancia_x000a_Infancia_x000a_Adolescencia"/>
    <n v="2020"/>
    <n v="530"/>
    <n v="530"/>
    <n v="44"/>
    <s v="Número"/>
  </r>
  <r>
    <n v="81001"/>
    <s v="Arauca"/>
    <x v="0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81065"/>
    <s v="Arauca"/>
    <x v="1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81736"/>
    <s v="Arauca"/>
    <x v="5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81300"/>
    <s v="Arauca"/>
    <x v="3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"/>
    <s v="Dato Nacional"/>
    <x v="7"/>
    <s v="Número de mesas de participación de niños, niñas y adolescentes conformadas y en operación"/>
    <s v="ICBF"/>
    <s v="Derecho a la participación"/>
    <s v="Primera Infancia_x000a_Infancia_x000a_Adolescencia"/>
    <n v="2021"/>
    <n v="737"/>
    <n v="737"/>
    <n v="44"/>
    <s v="Número"/>
  </r>
  <r>
    <n v="81001"/>
    <s v="Arauca"/>
    <x v="0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81065"/>
    <s v="Arauca"/>
    <x v="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81736"/>
    <s v="Arauca"/>
    <x v="5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81300"/>
    <s v="Arauca"/>
    <x v="3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"/>
    <s v="Dato Nacional"/>
    <x v="7"/>
    <s v="Número de mesas de participación de niños, niñas y adolescentes conformadas y en operación"/>
    <s v="ICBF"/>
    <s v="Derecho a la participación"/>
    <s v="Primera Infancia_x000a_Infancia_x000a_Adolescencia"/>
    <n v="2022"/>
    <n v="857"/>
    <n v="857"/>
    <n v="44"/>
    <s v="Númer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0" cacheId="7" applyNumberFormats="0" applyBorderFormats="0" applyFontFormats="0" applyPatternFormats="0" applyAlignmentFormats="0" applyWidthHeightFormats="1" dataCaption="Valores" updatedVersion="6" minRefreshableVersion="3" preserveFormatting="0" itemPrintTitles="1" createdVersion="8" indent="0" outline="1" outlineData="1" multipleFieldFilters="0">
  <location ref="A3" firstHeaderRow="0" firstDataRow="0" firstDataCol="0" rowPageCount="1" colPageCount="1"/>
  <pivotFields count="12">
    <pivotField showAll="0"/>
    <pivotField showAll="0"/>
    <pivotField name="SELECCIONE MUNICIPIO" axis="axisPage" multipleItemSelectionAllowed="1" showAll="0">
      <items count="1040">
        <item x="8"/>
        <item x="7"/>
        <item h="1" m="1" x="513"/>
        <item h="1" m="1" x="102"/>
        <item h="1" m="1" x="687"/>
        <item h="1" m="1" x="176"/>
        <item h="1" m="1" x="26"/>
        <item h="1" m="1" x="851"/>
        <item h="1" m="1" x="938"/>
        <item h="1" m="1" x="406"/>
        <item h="1" m="1" x="728"/>
        <item h="1" m="1" x="744"/>
        <item h="1" m="1" x="386"/>
        <item h="1" m="1" x="870"/>
        <item h="1" m="1" x="685"/>
        <item h="1" m="1" x="51"/>
        <item h="1" m="1" x="237"/>
        <item h="1" m="1" x="425"/>
        <item h="1" m="1" x="761"/>
        <item h="1" m="1" x="37"/>
        <item h="1" m="1" x="769"/>
        <item h="1" m="1" x="20"/>
        <item h="1" m="1" x="709"/>
        <item h="1" m="1" x="435"/>
        <item h="1" m="1" x="134"/>
        <item h="1" m="1" x="976"/>
        <item h="1" m="1" x="669"/>
        <item h="1" m="1" x="710"/>
        <item h="1" m="1" x="885"/>
        <item h="1" m="1" x="182"/>
        <item h="1" m="1" x="618"/>
        <item h="1" m="1" x="898"/>
        <item h="1" m="1" x="505"/>
        <item h="1" m="1" x="144"/>
        <item h="1" m="1" x="921"/>
        <item h="1" m="1" x="420"/>
        <item h="1" m="1" x="101"/>
        <item h="1" m="1" x="906"/>
        <item h="1" m="1" x="61"/>
        <item h="1" m="1" x="910"/>
        <item h="1" m="1" x="189"/>
        <item h="1" m="1" x="202"/>
        <item h="1" m="1" x="839"/>
        <item h="1" m="1" x="517"/>
        <item h="1" m="1" x="540"/>
        <item h="1" m="1" x="977"/>
        <item h="1" m="1" x="330"/>
        <item h="1" m="1" x="592"/>
        <item h="1" m="1" x="369"/>
        <item h="1" m="1" x="32"/>
        <item h="1" m="1" x="38"/>
        <item h="1" m="1" x="989"/>
        <item h="1" m="1" x="180"/>
        <item h="1" m="1" x="523"/>
        <item h="1" m="1" x="913"/>
        <item h="1" m="1" x="46"/>
        <item h="1" m="1" x="337"/>
        <item h="1" m="1" x="569"/>
        <item h="1" m="1" x="878"/>
        <item h="1" m="1" x="834"/>
        <item h="1" m="1" x="663"/>
        <item h="1" m="1" x="949"/>
        <item h="1" m="1" x="363"/>
        <item h="1" m="1" x="197"/>
        <item h="1" m="1" x="355"/>
        <item h="1" m="1" x="957"/>
        <item h="1" m="1" x="804"/>
        <item h="1" m="1" x="462"/>
        <item h="1" m="1" x="629"/>
        <item h="1" m="1" x="815"/>
        <item h="1" m="1" x="261"/>
        <item h="1" m="1" x="152"/>
        <item h="1" m="1" x="336"/>
        <item h="1" m="1" x="793"/>
        <item h="1" m="1" x="342"/>
        <item h="1" m="1" x="301"/>
        <item h="1" m="1" x="979"/>
        <item h="1" m="1" x="826"/>
        <item h="1" m="1" x="595"/>
        <item h="1" m="1" x="587"/>
        <item h="1" m="1" x="593"/>
        <item h="1" m="1" x="240"/>
        <item h="1" m="1" x="846"/>
        <item h="1" m="1" x="503"/>
        <item h="1" m="1" x="384"/>
        <item h="1" m="1" x="55"/>
        <item h="1" m="1" x="75"/>
        <item h="1" m="1" x="988"/>
        <item h="1" m="1" x="733"/>
        <item h="1" m="1" x="514"/>
        <item h="1" m="1" x="457"/>
        <item h="1" m="1" x="571"/>
        <item h="1" m="1" x="614"/>
        <item h="1" m="1" x="316"/>
        <item h="1" m="1" x="22"/>
        <item h="1" m="1" x="260"/>
        <item h="1" m="1" x="121"/>
        <item h="1" m="1" x="326"/>
        <item h="1" m="1" x="346"/>
        <item h="1" m="1" x="727"/>
        <item h="1" m="1" x="836"/>
        <item h="1" m="1" x="773"/>
        <item h="1" m="1" x="297"/>
        <item h="1" m="1" x="286"/>
        <item h="1" m="1" x="417"/>
        <item h="1" m="1" x="485"/>
        <item h="1" m="1" x="1003"/>
        <item h="1" m="1" x="645"/>
        <item h="1" m="1" x="160"/>
        <item h="1" m="1" x="300"/>
        <item h="1" m="1" x="632"/>
        <item h="1" m="1" x="16"/>
        <item h="1" m="1" x="236"/>
        <item h="1" m="1" x="94"/>
        <item h="1" m="1" x="222"/>
        <item h="1" m="1" x="351"/>
        <item h="1" m="1" x="402"/>
        <item h="1" m="1" x="44"/>
        <item h="1" m="1" x="925"/>
        <item h="1" m="1" x="845"/>
        <item h="1" m="1" x="765"/>
        <item h="1" m="1" x="83"/>
        <item h="1" m="1" x="600"/>
        <item h="1" m="1" x="332"/>
        <item h="1" m="1" x="258"/>
        <item h="1" m="1" x="974"/>
        <item h="1" m="1" x="429"/>
        <item h="1" m="1" x="725"/>
        <item h="1" m="1" x="613"/>
        <item h="1" m="1" x="1026"/>
        <item h="1" m="1" x="652"/>
        <item h="1" m="1" x="992"/>
        <item h="1" m="1" x="205"/>
        <item h="1" m="1" x="802"/>
        <item h="1" m="1" x="273"/>
        <item h="1" m="1" x="282"/>
        <item h="1" m="1" x="95"/>
        <item h="1" m="1" x="76"/>
        <item x="0"/>
        <item x="1"/>
        <item x="2"/>
        <item x="3"/>
        <item x="4"/>
        <item x="5"/>
        <item x="6"/>
        <item h="1" m="1" x="873"/>
        <item h="1" m="1" x="691"/>
        <item h="1" m="1" x="25"/>
        <item h="1" m="1" x="203"/>
        <item h="1" m="1" x="405"/>
        <item h="1" m="1" x="943"/>
        <item h="1" m="1" x="414"/>
        <item h="1" m="1" x="27"/>
        <item h="1" m="1" x="360"/>
        <item h="1" m="1" x="553"/>
        <item h="1" m="1" x="256"/>
        <item h="1" m="1" x="698"/>
        <item h="1" m="1" x="623"/>
        <item h="1" m="1" x="116"/>
        <item h="1" m="1" x="998"/>
        <item h="1" m="1" x="554"/>
        <item h="1" m="1" x="122"/>
        <item h="1" m="1" x="576"/>
        <item h="1" m="1" x="1017"/>
        <item h="1" m="1" x="624"/>
        <item h="1" m="1" x="903"/>
        <item h="1" m="1" x="752"/>
        <item h="1" m="1" x="59"/>
        <item h="1" m="1" x="352"/>
        <item h="1" m="1" x="91"/>
        <item h="1" m="1" x="951"/>
        <item h="1" m="1" x="780"/>
        <item h="1" m="1" x="552"/>
        <item h="1" m="1" x="500"/>
        <item h="1" m="1" x="705"/>
        <item h="1" m="1" x="609"/>
        <item h="1" m="1" x="658"/>
        <item h="1" m="1" x="447"/>
        <item h="1" m="1" x="983"/>
        <item h="1" m="1" x="314"/>
        <item h="1" m="1" x="496"/>
        <item h="1" m="1" x="551"/>
        <item h="1" m="1" x="665"/>
        <item h="1" m="1" x="277"/>
        <item h="1" m="1" x="646"/>
        <item h="1" m="1" x="226"/>
        <item h="1" m="1" x="250"/>
        <item h="1" m="1" x="858"/>
        <item h="1" m="1" x="605"/>
        <item h="1" m="1" x="967"/>
        <item h="1" m="1" x="762"/>
        <item h="1" m="1" x="968"/>
        <item h="1" m="1" x="53"/>
        <item h="1" m="1" x="667"/>
        <item h="1" m="1" x="334"/>
        <item h="1" m="1" x="1019"/>
        <item h="1" m="1" x="397"/>
        <item h="1" m="1" x="467"/>
        <item h="1" m="1" x="537"/>
        <item h="1" m="1" x="493"/>
        <item h="1" m="1" x="747"/>
        <item h="1" m="1" x="857"/>
        <item h="1" m="1" x="660"/>
        <item h="1" m="1" x="296"/>
        <item h="1" m="1" x="145"/>
        <item h="1" m="1" x="642"/>
        <item h="1" m="1" x="228"/>
        <item h="1" m="1" x="656"/>
        <item h="1" m="1" x="526"/>
        <item h="1" m="1" x="886"/>
        <item h="1" m="1" x="518"/>
        <item h="1" m="1" x="637"/>
        <item h="1" m="1" x="267"/>
        <item h="1" m="1" x="696"/>
        <item h="1" m="1" x="404"/>
        <item h="1" m="1" x="288"/>
        <item h="1" m="1" x="137"/>
        <item h="1" m="1" x="611"/>
        <item h="1" m="1" x="1012"/>
        <item h="1" m="1" x="325"/>
        <item h="1" m="1" x="41"/>
        <item h="1" m="1" x="186"/>
        <item h="1" m="1" x="415"/>
        <item h="1" m="1" x="24"/>
        <item h="1" m="1" x="1011"/>
        <item h="1" m="1" x="45"/>
        <item h="1" m="1" x="119"/>
        <item h="1" m="1" x="17"/>
        <item h="1" m="1" x="636"/>
        <item h="1" m="1" x="508"/>
        <item h="1" m="1" x="581"/>
        <item h="1" m="1" x="233"/>
        <item h="1" m="1" x="72"/>
        <item h="1" m="1" x="807"/>
        <item h="1" m="1" x="682"/>
        <item h="1" m="1" x="1005"/>
        <item h="1" m="1" x="947"/>
        <item h="1" m="1" x="818"/>
        <item h="1" m="1" x="249"/>
        <item h="1" m="1" x="655"/>
        <item h="1" m="1" x="367"/>
        <item h="1" m="1" x="169"/>
        <item h="1" m="1" x="909"/>
        <item h="1" m="1" x="93"/>
        <item h="1" m="1" x="14"/>
        <item h="1" m="1" x="88"/>
        <item h="1" m="1" x="39"/>
        <item h="1" m="1" x="131"/>
        <item h="1" m="1" x="272"/>
        <item h="1" m="1" x="468"/>
        <item h="1" m="1" x="135"/>
        <item h="1" m="1" x="570"/>
        <item h="1" m="1" x="445"/>
        <item h="1" m="1" x="283"/>
        <item h="1" m="1" x="232"/>
        <item h="1" m="1" x="347"/>
        <item h="1" m="1" x="869"/>
        <item h="1" m="1" x="881"/>
        <item h="1" m="1" x="563"/>
        <item h="1" m="1" x="567"/>
        <item h="1" m="1" x="823"/>
        <item h="1" m="1" x="132"/>
        <item h="1" m="1" x="1016"/>
        <item h="1" m="1" x="268"/>
        <item h="1" m="1" x="188"/>
        <item h="1" m="1" x="635"/>
        <item h="1" m="1" x="775"/>
        <item h="1" m="1" x="639"/>
        <item h="1" m="1" x="440"/>
        <item h="1" m="1" x="927"/>
        <item h="1" m="1" x="771"/>
        <item h="1" m="1" x="10"/>
        <item h="1" m="1" x="220"/>
        <item h="1" m="1" x="85"/>
        <item h="1" m="1" x="801"/>
        <item h="1" m="1" x="166"/>
        <item h="1" m="1" x="803"/>
        <item h="1" m="1" x="997"/>
        <item h="1" m="1" x="848"/>
        <item h="1" m="1" x="796"/>
        <item h="1" m="1" x="201"/>
        <item h="1" m="1" x="822"/>
        <item h="1" m="1" x="36"/>
        <item h="1" m="1" x="498"/>
        <item h="1" m="1" x="937"/>
        <item h="1" m="1" x="1021"/>
        <item h="1" m="1" x="163"/>
        <item h="1" m="1" x="224"/>
        <item h="1" m="1" x="789"/>
        <item h="1" m="1" x="151"/>
        <item h="1" m="1" x="393"/>
        <item h="1" m="1" x="374"/>
        <item h="1" m="1" x="649"/>
        <item h="1" m="1" x="991"/>
        <item h="1" m="1" x="338"/>
        <item h="1" m="1" x="919"/>
        <item h="1" m="1" x="890"/>
        <item h="1" m="1" x="390"/>
        <item h="1" m="1" x="446"/>
        <item h="1" m="1" x="935"/>
        <item h="1" m="1" x="961"/>
        <item h="1" m="1" x="291"/>
        <item h="1" m="1" x="955"/>
        <item h="1" m="1" x="380"/>
        <item h="1" m="1" x="954"/>
        <item h="1" m="1" x="675"/>
        <item h="1" m="1" x="756"/>
        <item h="1" m="1" x="708"/>
        <item h="1" m="1" x="49"/>
        <item h="1" m="1" x="156"/>
        <item h="1" m="1" x="127"/>
        <item h="1" m="1" x="315"/>
        <item h="1" m="1" x="60"/>
        <item h="1" m="1" x="586"/>
        <item h="1" m="1" x="893"/>
        <item h="1" m="1" x="157"/>
        <item h="1" m="1" x="391"/>
        <item h="1" m="1" x="329"/>
        <item h="1" m="1" x="213"/>
        <item h="1" m="1" x="304"/>
        <item h="1" m="1" x="785"/>
        <item h="1" m="1" x="235"/>
        <item h="1" m="1" x="1010"/>
        <item h="1" m="1" x="904"/>
        <item h="1" m="1" x="936"/>
        <item h="1" m="1" x="740"/>
        <item h="1" m="1" x="9"/>
        <item h="1" m="1" x="276"/>
        <item h="1" m="1" x="628"/>
        <item h="1" m="1" x="879"/>
        <item h="1" m="1" x="430"/>
        <item h="1" m="1" x="216"/>
        <item h="1" m="1" x="843"/>
        <item h="1" m="1" x="760"/>
        <item h="1" m="1" x="674"/>
        <item h="1" m="1" x="533"/>
        <item h="1" m="1" x="792"/>
        <item h="1" m="1" x="422"/>
        <item h="1" m="1" x="800"/>
        <item h="1" m="1" x="43"/>
        <item h="1" m="1" x="942"/>
        <item h="1" m="1" x="520"/>
        <item h="1" m="1" x="77"/>
        <item h="1" m="1" x="712"/>
        <item h="1" m="1" x="510"/>
        <item h="1" m="1" x="263"/>
        <item h="1" m="1" x="357"/>
        <item h="1" m="1" x="918"/>
        <item h="1" m="1" x="590"/>
        <item h="1" m="1" x="597"/>
        <item h="1" m="1" x="759"/>
        <item h="1" m="1" x="459"/>
        <item h="1" m="1" x="672"/>
        <item h="1" m="1" x="418"/>
        <item h="1" m="1" x="139"/>
        <item h="1" m="1" x="666"/>
        <item h="1" m="1" x="168"/>
        <item h="1" m="1" x="579"/>
        <item h="1" m="1" x="819"/>
        <item h="1" m="1" x="56"/>
        <item h="1" m="1" x="209"/>
        <item h="1" m="1" x="284"/>
        <item h="1" m="1" x="30"/>
        <item h="1" m="1" x="449"/>
        <item h="1" m="1" x="633"/>
        <item h="1" m="1" x="104"/>
        <item h="1" m="1" x="778"/>
        <item h="1" m="1" x="487"/>
        <item h="1" m="1" x="1030"/>
        <item h="1" m="1" x="68"/>
        <item h="1" m="1" x="830"/>
        <item h="1" m="1" x="837"/>
        <item h="1" m="1" x="812"/>
        <item h="1" m="1" x="231"/>
        <item h="1" m="1" x="984"/>
        <item h="1" m="1" x="863"/>
        <item h="1" m="1" x="854"/>
        <item h="1" m="1" x="750"/>
        <item h="1" m="1" x="703"/>
        <item h="1" m="1" x="966"/>
        <item h="1" m="1" x="820"/>
        <item h="1" m="1" x="683"/>
        <item h="1" m="1" x="13"/>
        <item h="1" m="1" x="344"/>
        <item h="1" m="1" x="170"/>
        <item h="1" m="1" x="923"/>
        <item h="1" m="1" x="215"/>
        <item h="1" m="1" x="524"/>
        <item h="1" m="1" x="299"/>
        <item h="1" m="1" x="410"/>
        <item h="1" m="1" x="962"/>
        <item h="1" m="1" x="73"/>
        <item h="1" m="1" x="892"/>
        <item h="1" m="1" x="1002"/>
        <item h="1" m="1" x="932"/>
        <item h="1" m="1" x="421"/>
        <item h="1" m="1" x="1000"/>
        <item h="1" m="1" x="776"/>
        <item h="1" m="1" x="550"/>
        <item h="1" m="1" x="473"/>
        <item h="1" m="1" x="100"/>
        <item h="1" m="1" x="721"/>
        <item h="1" m="1" x="504"/>
        <item h="1" m="1" x="558"/>
        <item h="1" m="1" x="704"/>
        <item h="1" m="1" x="484"/>
        <item h="1" m="1" x="1018"/>
        <item h="1" m="1" x="871"/>
        <item h="1" m="1" x="995"/>
        <item h="1" m="1" x="706"/>
        <item h="1" m="1" x="195"/>
        <item h="1" m="1" x="211"/>
        <item h="1" m="1" x="371"/>
        <item h="1" m="1" x="673"/>
        <item h="1" m="1" x="565"/>
        <item h="1" m="1" x="589"/>
        <item h="1" m="1" x="527"/>
        <item h="1" m="1" x="490"/>
        <item h="1" m="1" x="534"/>
        <item h="1" m="1" x="1022"/>
        <item h="1" m="1" x="627"/>
        <item h="1" m="1" x="167"/>
        <item h="1" m="1" x="827"/>
        <item h="1" m="1" x="831"/>
        <item h="1" m="1" x="945"/>
        <item h="1" m="1" x="515"/>
        <item h="1" m="1" x="743"/>
        <item h="1" m="1" x="678"/>
        <item h="1" m="1" x="488"/>
        <item h="1" m="1" x="971"/>
        <item h="1" m="1" x="133"/>
        <item h="1" m="1" x="323"/>
        <item h="1" m="1" x="1029"/>
        <item h="1" m="1" x="679"/>
        <item h="1" m="1" x="1008"/>
        <item h="1" m="1" x="23"/>
        <item h="1" m="1" x="245"/>
        <item h="1" m="1" x="295"/>
        <item h="1" m="1" x="931"/>
        <item h="1" m="1" x="644"/>
        <item h="1" m="1" x="717"/>
        <item h="1" m="1" x="306"/>
        <item h="1" m="1" x="443"/>
        <item h="1" m="1" x="941"/>
        <item h="1" m="1" x="956"/>
        <item h="1" m="1" x="64"/>
        <item h="1" m="1" x="171"/>
        <item h="1" m="1" x="465"/>
        <item h="1" m="1" x="610"/>
        <item h="1" m="1" x="257"/>
        <item h="1" m="1" x="930"/>
        <item h="1" m="1" x="866"/>
        <item h="1" m="1" x="577"/>
        <item h="1" m="1" x="928"/>
        <item h="1" m="1" x="436"/>
        <item h="1" m="1" x="982"/>
        <item h="1" m="1" x="491"/>
        <item h="1" m="1" x="640"/>
        <item h="1" m="1" x="200"/>
        <item h="1" m="1" x="394"/>
        <item h="1" m="1" x="715"/>
        <item h="1" m="1" x="1007"/>
        <item h="1" m="1" x="399"/>
        <item h="1" m="1" x="782"/>
        <item h="1" m="1" x="146"/>
        <item h="1" m="1" x="50"/>
        <item h="1" m="1" x="657"/>
        <item h="1" m="1" x="477"/>
        <item h="1" m="1" x="210"/>
        <item h="1" m="1" x="726"/>
        <item h="1" m="1" x="1034"/>
        <item h="1" m="1" x="97"/>
        <item h="1" m="1" x="158"/>
        <item h="1" m="1" x="472"/>
        <item h="1" m="1" x="19"/>
        <item h="1" m="1" x="15"/>
        <item h="1" m="1" x="99"/>
        <item h="1" m="1" x="108"/>
        <item h="1" m="1" x="720"/>
        <item h="1" m="1" x="432"/>
        <item h="1" m="1" x="241"/>
        <item h="1" m="1" x="456"/>
        <item h="1" m="1" x="964"/>
        <item h="1" m="1" x="847"/>
        <item h="1" m="1" x="441"/>
        <item h="1" m="1" x="254"/>
        <item h="1" m="1" x="661"/>
        <item h="1" m="1" x="328"/>
        <item h="1" m="1" x="808"/>
        <item h="1" m="1" x="543"/>
        <item h="1" m="1" x="450"/>
        <item h="1" m="1" x="574"/>
        <item h="1" m="1" x="84"/>
        <item h="1" m="1" x="364"/>
        <item h="1" m="1" x="192"/>
        <item h="1" m="1" x="385"/>
        <item h="1" m="1" x="244"/>
        <item h="1" m="1" x="615"/>
        <item h="1" m="1" x="670"/>
        <item h="1" m="1" x="809"/>
        <item h="1" m="1" x="662"/>
        <item h="1" m="1" x="770"/>
        <item h="1" m="1" x="512"/>
        <item h="1" m="1" x="381"/>
        <item h="1" m="1" x="12"/>
        <item h="1" m="1" x="525"/>
        <item h="1" m="1" x="110"/>
        <item h="1" m="1" x="1015"/>
        <item h="1" m="1" x="455"/>
        <item h="1" m="1" x="362"/>
        <item h="1" m="1" x="506"/>
        <item h="1" m="1" x="82"/>
        <item h="1" m="1" x="185"/>
        <item h="1" m="1" x="896"/>
        <item h="1" m="1" x="419"/>
        <item h="1" m="1" x="392"/>
        <item h="1" m="1" x="596"/>
        <item h="1" m="1" x="398"/>
        <item h="1" m="1" x="324"/>
        <item h="1" m="1" x="33"/>
        <item h="1" m="1" x="196"/>
        <item h="1" m="1" x="641"/>
        <item h="1" m="1" x="370"/>
        <item h="1" m="1" x="262"/>
        <item h="1" m="1" x="753"/>
        <item h="1" m="1" x="382"/>
        <item h="1" m="1" x="528"/>
        <item h="1" m="1" x="1024"/>
        <item h="1" m="1" x="768"/>
        <item h="1" m="1" x="757"/>
        <item h="1" m="1" x="960"/>
        <item h="1" m="1" x="218"/>
        <item h="1" m="1" x="631"/>
        <item h="1" m="1" x="70"/>
        <item h="1" m="1" x="74"/>
        <item h="1" m="1" x="372"/>
        <item h="1" m="1" x="212"/>
        <item h="1" m="1" x="920"/>
        <item h="1" m="1" x="178"/>
        <item h="1" m="1" x="412"/>
        <item h="1" m="1" x="532"/>
        <item h="1" m="1" x="251"/>
        <item h="1" m="1" x="155"/>
        <item h="1" m="1" x="864"/>
        <item h="1" m="1" x="148"/>
        <item h="1" m="1" x="175"/>
        <item h="1" m="1" x="366"/>
        <item h="1" m="1" x="643"/>
        <item h="1" m="1" x="653"/>
        <item h="1" m="1" x="688"/>
        <item h="1" m="1" x="741"/>
        <item h="1" m="1" x="497"/>
        <item h="1" m="1" x="889"/>
        <item h="1" m="1" x="559"/>
        <item h="1" m="1" x="80"/>
        <item h="1" m="1" x="911"/>
        <item h="1" m="1" x="275"/>
        <item h="1" m="1" x="492"/>
        <item h="1" m="1" x="62"/>
        <item h="1" m="1" x="853"/>
        <item h="1" m="1" x="125"/>
        <item h="1" m="1" x="888"/>
        <item h="1" m="1" x="191"/>
        <item h="1" m="1" x="343"/>
        <item h="1" m="1" x="872"/>
        <item h="1" m="1" x="654"/>
        <item h="1" m="1" x="748"/>
        <item h="1" m="1" x="118"/>
        <item h="1" m="1" x="142"/>
        <item h="1" m="1" x="865"/>
        <item h="1" m="1" x="310"/>
        <item h="1" m="1" x="172"/>
        <item h="1" m="1" x="181"/>
        <item h="1" m="1" x="987"/>
        <item h="1" m="1" x="702"/>
        <item h="1" m="1" x="862"/>
        <item h="1" m="1" x="1036"/>
        <item h="1" m="1" x="107"/>
        <item h="1" m="1" x="681"/>
        <item h="1" m="1" x="821"/>
        <item h="1" m="1" x="303"/>
        <item h="1" m="1" x="934"/>
        <item h="1" m="1" x="940"/>
        <item h="1" m="1" x="253"/>
        <item h="1" m="1" x="671"/>
        <item h="1" m="1" x="724"/>
        <item h="1" m="1" x="424"/>
        <item h="1" m="1" x="915"/>
        <item h="1" m="1" x="400"/>
        <item h="1" m="1" x="566"/>
        <item h="1" m="1" x="894"/>
        <item h="1" m="1" x="883"/>
        <item h="1" m="1" x="368"/>
        <item h="1" m="1" x="434"/>
        <item h="1" m="1" x="795"/>
        <item h="1" m="1" x="437"/>
        <item h="1" m="1" x="193"/>
        <item h="1" m="1" x="926"/>
        <item h="1" m="1" x="248"/>
        <item h="1" m="1" x="376"/>
        <item h="1" m="1" x="811"/>
        <item h="1" m="1" x="278"/>
        <item h="1" m="1" x="787"/>
        <item h="1" m="1" x="479"/>
        <item h="1" m="1" x="356"/>
        <item h="1" m="1" x="549"/>
        <item h="1" m="1" x="96"/>
        <item h="1" m="1" x="880"/>
        <item h="1" m="1" x="289"/>
        <item h="1" m="1" x="797"/>
        <item h="1" m="1" x="442"/>
        <item h="1" m="1" x="568"/>
        <item h="1" m="1" x="458"/>
        <item h="1" m="1" x="333"/>
        <item h="1" m="1" x="1013"/>
        <item h="1" m="1" x="174"/>
        <item h="1" m="1" x="647"/>
        <item h="1" m="1" x="354"/>
        <item h="1" m="1" x="852"/>
        <item h="1" m="1" x="799"/>
        <item h="1" m="1" x="124"/>
        <item h="1" m="1" x="560"/>
        <item h="1" m="1" x="1035"/>
        <item h="1" m="1" x="798"/>
        <item h="1" m="1" x="454"/>
        <item h="1" m="1" x="280"/>
        <item h="1" m="1" x="341"/>
        <item h="1" m="1" x="700"/>
        <item h="1" m="1" x="375"/>
        <item h="1" m="1" x="207"/>
        <item h="1" m="1" x="318"/>
        <item h="1" m="1" x="969"/>
        <item h="1" m="1" x="544"/>
        <item h="1" m="1" x="238"/>
        <item h="1" m="1" x="772"/>
        <item h="1" m="1" x="221"/>
        <item h="1" m="1" x="1006"/>
        <item h="1" m="1" x="489"/>
        <item h="1" m="1" x="975"/>
        <item h="1" m="1" x="290"/>
        <item h="1" m="1" x="617"/>
        <item h="1" m="1" x="838"/>
        <item h="1" m="1" x="594"/>
        <item h="1" m="1" x="668"/>
        <item h="1" m="1" x="361"/>
        <item h="1" m="1" x="922"/>
        <item h="1" m="1" x="612"/>
        <item h="1" m="1" x="294"/>
        <item h="1" m="1" x="407"/>
        <item h="1" m="1" x="970"/>
        <item h="1" m="1" x="428"/>
        <item h="1" m="1" x="162"/>
        <item h="1" m="1" x="924"/>
        <item h="1" m="1" x="999"/>
        <item h="1" m="1" x="92"/>
        <item h="1" m="1" x="140"/>
        <item h="1" m="1" x="117"/>
        <item h="1" m="1" x="994"/>
        <item h="1" m="1" x="538"/>
        <item h="1" m="1" x="348"/>
        <item h="1" m="1" x="884"/>
        <item h="1" m="1" x="993"/>
        <item h="1" m="1" x="902"/>
        <item h="1" m="1" x="141"/>
        <item h="1" m="1" x="694"/>
        <item h="1" m="1" x="377"/>
        <item h="1" m="1" x="952"/>
        <item h="1" m="1" x="978"/>
        <item h="1" m="1" x="345"/>
        <item h="1" m="1" x="874"/>
        <item h="1" m="1" x="165"/>
        <item h="1" m="1" x="28"/>
        <item h="1" m="1" x="138"/>
        <item h="1" m="1" x="1028"/>
        <item h="1" m="1" x="173"/>
        <item h="1" m="1" x="501"/>
        <item h="1" m="1" x="619"/>
        <item h="1" m="1" x="452"/>
        <item h="1" m="1" x="199"/>
        <item h="1" m="1" x="54"/>
        <item h="1" m="1" x="965"/>
        <item h="1" m="1" x="413"/>
        <item h="1" m="1" x="298"/>
        <item h="1" m="1" x="737"/>
        <item h="1" m="1" x="387"/>
        <item h="1" m="1" x="616"/>
        <item h="1" m="1" x="81"/>
        <item h="1" m="1" x="602"/>
        <item h="1" m="1" x="887"/>
        <item h="1" m="1" x="1033"/>
        <item h="1" m="1" x="689"/>
        <item h="1" m="1" x="541"/>
        <item h="1" m="1" x="274"/>
        <item h="1" m="1" x="271"/>
        <item h="1" m="1" x="781"/>
        <item h="1" m="1" x="460"/>
        <item h="1" m="1" x="844"/>
        <item h="1" m="1" x="867"/>
        <item h="1" m="1" x="529"/>
        <item h="1" m="1" x="731"/>
        <item h="1" m="1" x="378"/>
        <item h="1" m="1" x="322"/>
        <item h="1" m="1" x="1001"/>
        <item h="1" m="1" x="604"/>
        <item h="1" m="1" x="292"/>
        <item h="1" m="1" x="739"/>
        <item h="1" m="1" x="986"/>
        <item h="1" m="1" x="269"/>
        <item h="1" m="1" x="307"/>
        <item h="1" m="1" x="208"/>
        <item h="1" m="1" x="634"/>
        <item h="1" m="1" x="482"/>
        <item h="1" m="1" x="206"/>
        <item h="1" m="1" x="944"/>
        <item h="1" m="1" x="359"/>
        <item h="1" m="1" x="825"/>
        <item h="1" m="1" x="474"/>
        <item h="1" m="1" x="114"/>
        <item h="1" m="1" x="486"/>
        <item h="1" m="1" x="813"/>
        <item h="1" m="1" x="842"/>
        <item h="1" m="1" x="365"/>
        <item h="1" m="1" x="115"/>
        <item h="1" m="1" x="106"/>
        <item h="1" m="1" x="764"/>
        <item h="1" m="1" x="522"/>
        <item h="1" m="1" x="850"/>
        <item h="1" m="1" x="461"/>
        <item h="1" m="1" x="585"/>
        <item h="1" m="1" x="35"/>
        <item h="1" m="1" x="824"/>
        <item h="1" m="1" x="1025"/>
        <item h="1" m="1" x="319"/>
        <item h="1" m="1" x="109"/>
        <item h="1" m="1" x="502"/>
        <item h="1" m="1" x="239"/>
        <item h="1" m="1" x="431"/>
        <item h="1" m="1" x="453"/>
        <item h="1" m="1" x="535"/>
        <item h="1" m="1" x="439"/>
        <item h="1" m="1" x="840"/>
        <item h="1" m="1" x="516"/>
        <item h="1" m="1" x="900"/>
        <item h="1" m="1" x="856"/>
        <item h="1" m="1" x="129"/>
        <item h="1" m="1" x="723"/>
        <item h="1" m="1" x="350"/>
        <item h="1" m="1" x="353"/>
        <item h="1" m="1" x="1020"/>
        <item h="1" m="1" x="690"/>
        <item h="1" m="1" x="788"/>
        <item h="1" m="1" x="426"/>
        <item h="1" m="1" x="499"/>
        <item h="1" m="1" x="784"/>
        <item h="1" m="1" x="149"/>
        <item h="1" m="1" x="1004"/>
        <item h="1" m="1" x="714"/>
        <item h="1" m="1" x="507"/>
        <item h="1" m="1" x="1027"/>
        <item h="1" m="1" x="383"/>
        <item h="1" m="1" x="42"/>
        <item h="1" m="1" x="575"/>
        <item h="1" m="1" x="312"/>
        <item h="1" m="1" x="603"/>
        <item h="1" m="1" x="861"/>
        <item h="1" m="1" x="87"/>
        <item h="1" m="1" x="601"/>
        <item h="1" m="1" x="718"/>
        <item h="1" m="1" x="779"/>
        <item h="1" m="1" x="403"/>
        <item h="1" m="1" x="591"/>
        <item h="1" m="1" x="742"/>
        <item h="1" m="1" x="123"/>
        <item h="1" m="1" x="480"/>
        <item h="1" m="1" x="31"/>
        <item h="1" m="1" x="729"/>
        <item h="1" m="1" x="349"/>
        <item h="1" m="1" x="154"/>
        <item h="1" m="1" x="408"/>
        <item h="1" m="1" x="317"/>
        <item h="1" m="1" x="255"/>
        <item h="1" m="1" x="996"/>
        <item h="1" m="1" x="555"/>
        <item h="1" m="1" x="676"/>
        <item h="1" m="1" x="471"/>
        <item h="1" m="1" x="699"/>
        <item h="1" m="1" x="735"/>
        <item h="1" m="1" x="607"/>
        <item h="1" m="1" x="451"/>
        <item h="1" m="1" x="339"/>
        <item h="1" m="1" x="722"/>
        <item h="1" m="1" x="817"/>
        <item h="1" m="1" x="695"/>
        <item h="1" m="1" x="939"/>
        <item h="1" m="1" x="895"/>
        <item h="1" m="1" x="859"/>
        <item h="1" m="1" x="40"/>
        <item h="1" m="1" x="606"/>
        <item h="1" m="1" x="749"/>
        <item h="1" m="1" x="805"/>
        <item h="1" m="1" x="572"/>
        <item h="1" m="1" x="89"/>
        <item h="1" m="1" x="621"/>
        <item h="1" m="1" x="187"/>
        <item h="1" m="1" x="184"/>
        <item h="1" m="1" x="891"/>
        <item h="1" m="1" x="959"/>
        <item h="1" m="1" x="313"/>
        <item h="1" m="1" x="556"/>
        <item h="1" m="1" x="583"/>
        <item h="1" m="1" x="877"/>
        <item h="1" m="1" x="832"/>
        <item h="1" m="1" x="686"/>
        <item h="1" m="1" x="120"/>
        <item h="1" m="1" x="335"/>
        <item h="1" m="1" x="985"/>
        <item h="1" m="1" x="327"/>
        <item h="1" m="1" x="625"/>
        <item h="1" m="1" x="358"/>
        <item h="1" m="1" x="153"/>
        <item h="1" m="1" x="98"/>
        <item h="1" m="1" x="247"/>
        <item h="1" m="1" x="58"/>
        <item h="1" m="1" x="79"/>
        <item h="1" m="1" x="684"/>
        <item h="1" m="1" x="444"/>
        <item h="1" m="1" x="766"/>
        <item h="1" m="1" x="331"/>
        <item h="1" m="1" x="810"/>
        <item h="1" m="1" x="1014"/>
        <item h="1" m="1" x="783"/>
        <item h="1" m="1" x="293"/>
        <item h="1" m="1" x="578"/>
        <item h="1" m="1" x="379"/>
        <item h="1" m="1" x="620"/>
        <item h="1" m="1" x="598"/>
        <item h="1" m="1" x="958"/>
        <item h="1" m="1" x="882"/>
        <item h="1" m="1" x="63"/>
        <item h="1" m="1" x="973"/>
        <item h="1" m="1" x="548"/>
        <item h="1" m="1" x="908"/>
        <item h="1" m="1" x="18"/>
        <item h="1" m="1" x="481"/>
        <item h="1" m="1" x="29"/>
        <item h="1" m="1" x="546"/>
        <item h="1" m="1" x="622"/>
        <item h="1" m="1" x="478"/>
        <item h="1" m="1" x="475"/>
        <item h="1" m="1" x="588"/>
        <item h="1" m="1" x="219"/>
        <item h="1" m="1" x="791"/>
        <item h="1" m="1" x="664"/>
        <item h="1" m="1" x="204"/>
        <item h="1" m="1" x="711"/>
        <item h="1" m="1" x="143"/>
        <item h="1" m="1" x="580"/>
        <item h="1" m="1" x="659"/>
        <item h="1" m="1" x="179"/>
        <item h="1" m="1" x="476"/>
        <item h="1" m="1" x="638"/>
        <item h="1" m="1" x="287"/>
        <item h="1" m="1" x="159"/>
        <item h="1" m="1" x="692"/>
        <item h="1" m="1" x="34"/>
        <item h="1" m="1" x="1023"/>
        <item h="1" m="1" x="677"/>
        <item h="1" m="1" x="340"/>
        <item h="1" m="1" x="266"/>
        <item h="1" m="1" x="470"/>
        <item h="1" m="1" x="246"/>
        <item h="1" m="1" x="433"/>
        <item h="1" m="1" x="693"/>
        <item h="1" m="1" x="774"/>
        <item h="1" m="1" x="112"/>
        <item h="1" m="1" x="916"/>
        <item h="1" m="1" x="469"/>
        <item h="1" m="1" x="264"/>
        <item h="1" m="1" x="1009"/>
        <item h="1" m="1" x="147"/>
        <item h="1" m="1" x="511"/>
        <item h="1" m="1" x="483"/>
        <item h="1" m="1" x="1038"/>
        <item h="1" m="1" x="136"/>
        <item h="1" m="1" x="281"/>
        <item h="1" m="1" x="608"/>
        <item h="1" m="1" x="409"/>
        <item h="1" m="1" x="697"/>
        <item h="1" m="1" x="912"/>
        <item h="1" m="1" x="950"/>
        <item h="1" m="1" x="816"/>
        <item h="1" m="1" x="806"/>
        <item h="1" m="1" x="868"/>
        <item h="1" m="1" x="536"/>
        <item h="1" m="1" x="47"/>
        <item h="1" m="1" x="225"/>
        <item h="1" m="1" x="194"/>
        <item h="1" m="1" x="542"/>
        <item h="1" m="1" x="495"/>
        <item h="1" m="1" x="828"/>
        <item h="1" m="1" x="285"/>
        <item h="1" m="1" x="849"/>
        <item h="1" m="1" x="309"/>
        <item h="1" m="1" x="855"/>
        <item h="1" m="1" x="754"/>
        <item h="1" m="1" x="897"/>
        <item h="1" m="1" x="545"/>
        <item h="1" m="1" x="265"/>
        <item h="1" m="1" x="396"/>
        <item h="1" m="1" x="52"/>
        <item h="1" m="1" x="755"/>
        <item h="1" m="1" x="751"/>
        <item h="1" m="1" x="11"/>
        <item h="1" m="1" x="448"/>
        <item h="1" m="1" x="929"/>
        <item h="1" m="1" x="730"/>
        <item h="1" m="1" x="438"/>
        <item h="1" m="1" x="223"/>
        <item h="1" m="1" x="917"/>
        <item h="1" m="1" x="786"/>
        <item h="1" m="1" x="57"/>
        <item h="1" m="1" x="243"/>
        <item h="1" m="1" x="113"/>
        <item h="1" m="1" x="564"/>
        <item h="1" m="1" x="78"/>
        <item h="1" m="1" x="573"/>
        <item h="1" m="1" x="67"/>
        <item h="1" m="1" x="599"/>
        <item h="1" m="1" x="738"/>
        <item h="1" m="1" x="259"/>
        <item h="1" m="1" x="71"/>
        <item h="1" m="1" x="66"/>
        <item h="1" m="1" x="423"/>
        <item h="1" m="1" x="539"/>
        <item h="1" m="1" x="758"/>
        <item h="1" m="1" x="69"/>
        <item h="1" m="1" x="103"/>
        <item h="1" m="1" x="21"/>
        <item h="1" m="1" x="899"/>
        <item h="1" m="1" x="841"/>
        <item h="1" m="1" x="530"/>
        <item h="1" m="1" x="1037"/>
        <item h="1" m="1" x="651"/>
        <item h="1" m="1" x="732"/>
        <item h="1" m="1" x="972"/>
        <item h="1" m="1" x="229"/>
        <item h="1" m="1" x="494"/>
        <item h="1" m="1" x="126"/>
        <item h="1" m="1" x="584"/>
        <item h="1" m="1" x="65"/>
        <item h="1" m="1" x="746"/>
        <item h="1" m="1" x="411"/>
        <item h="1" m="1" x="150"/>
        <item h="1" m="1" x="311"/>
        <item h="1" m="1" x="980"/>
        <item h="1" m="1" x="763"/>
        <item h="1" m="1" x="963"/>
        <item h="1" m="1" x="933"/>
        <item h="1" m="1" x="164"/>
        <item h="1" m="1" x="905"/>
        <item h="1" m="1" x="953"/>
        <item h="1" m="1" x="509"/>
        <item h="1" m="1" x="716"/>
        <item h="1" m="1" x="270"/>
        <item h="1" m="1" x="227"/>
        <item h="1" m="1" x="829"/>
        <item h="1" m="1" x="907"/>
        <item h="1" m="1" x="464"/>
        <item h="1" m="1" x="183"/>
        <item h="1" m="1" x="234"/>
        <item h="1" m="1" x="767"/>
        <item h="1" m="1" x="105"/>
        <item h="1" m="1" x="875"/>
        <item h="1" m="1" x="650"/>
        <item h="1" m="1" x="531"/>
        <item h="1" m="1" x="198"/>
        <item h="1" m="1" x="734"/>
        <item h="1" m="1" x="230"/>
        <item h="1" m="1" x="814"/>
        <item h="1" m="1" x="777"/>
        <item h="1" m="1" x="373"/>
        <item h="1" m="1" x="736"/>
        <item h="1" m="1" x="305"/>
        <item h="1" m="1" x="308"/>
        <item h="1" m="1" x="901"/>
        <item h="1" m="1" x="252"/>
        <item h="1" m="1" x="128"/>
        <item h="1" m="1" x="547"/>
        <item h="1" m="1" x="242"/>
        <item h="1" m="1" x="946"/>
        <item h="1" m="1" x="466"/>
        <item h="1" m="1" x="557"/>
        <item h="1" m="1" x="111"/>
        <item h="1" m="1" x="981"/>
        <item h="1" m="1" x="835"/>
        <item h="1" m="1" x="1032"/>
        <item h="1" m="1" x="427"/>
        <item h="1" m="1" x="582"/>
        <item h="1" m="1" x="876"/>
        <item h="1" m="1" x="302"/>
        <item h="1" m="1" x="794"/>
        <item h="1" m="1" x="990"/>
        <item h="1" m="1" x="388"/>
        <item h="1" m="1" x="626"/>
        <item h="1" m="1" x="648"/>
        <item h="1" m="1" x="790"/>
        <item h="1" m="1" x="914"/>
        <item h="1" m="1" x="416"/>
        <item h="1" m="1" x="395"/>
        <item h="1" m="1" x="833"/>
        <item h="1" m="1" x="745"/>
        <item h="1" m="1" x="562"/>
        <item h="1" m="1" x="130"/>
        <item h="1" m="1" x="713"/>
        <item h="1" m="1" x="190"/>
        <item h="1" m="1" x="707"/>
        <item h="1" m="1" x="948"/>
        <item h="1" m="1" x="321"/>
        <item h="1" m="1" x="463"/>
        <item h="1" m="1" x="860"/>
        <item h="1" m="1" x="161"/>
        <item h="1" m="1" x="90"/>
        <item h="1" m="1" x="521"/>
        <item h="1" m="1" x="1031"/>
        <item h="1" m="1" x="177"/>
        <item h="1" m="1" x="279"/>
        <item h="1" m="1" x="48"/>
        <item h="1" m="1" x="389"/>
        <item h="1" m="1" x="519"/>
        <item h="1" m="1" x="401"/>
        <item h="1" m="1" x="719"/>
        <item h="1" m="1" x="701"/>
        <item h="1" m="1" x="630"/>
        <item h="1" m="1" x="680"/>
        <item h="1" m="1" x="320"/>
        <item h="1" m="1" x="214"/>
        <item h="1" m="1" x="561"/>
        <item h="1" m="1" x="217"/>
        <item h="1" m="1" x="8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ageFields count="1">
    <pageField fld="2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a5" displayName="Tabla5" ref="A27:G31" totalsRowShown="0" headerRowDxfId="135" dataDxfId="133" headerRowBorderDxfId="134" tableBorderDxfId="132" totalsRowBorderDxfId="131">
  <autoFilter ref="A27:G31" xr:uid="{00000000-0009-0000-0100-000005000000}"/>
  <tableColumns count="7">
    <tableColumn id="1" xr3:uid="{00000000-0010-0000-0000-000001000000}" name="NOMBRE DEL INDICADOR" dataDxfId="130"/>
    <tableColumn id="2" xr3:uid="{00000000-0010-0000-0000-000002000000}" name="Unidad de Medida" dataDxfId="129"/>
    <tableColumn id="3" xr3:uid="{00000000-0010-0000-0000-000003000000}" name="2018" dataDxfId="128">
      <calculatedColumnFormula>SUMIFS(Tabla2[VALOR INDICADOR],Tabla2[NOMBRE DEL INDICADOR],Tabla5[[#This Row],[NOMBRE DEL INDICADOR]],Tabla2[FUENTE],FICHA!$A$26,Tabla2[MUNICIPIO],$B$1,Tabla2[AÑO/VIGENCIA],Tabla5[[#Headers],[2018]])</calculatedColumnFormula>
    </tableColumn>
    <tableColumn id="4" xr3:uid="{00000000-0010-0000-0000-000004000000}" name="2019" dataDxfId="127">
      <calculatedColumnFormula>SUMIFS(Tabla2[VALOR INDICADOR],Tabla2[NOMBRE DEL INDICADOR],Tabla5[[#This Row],[NOMBRE DEL INDICADOR]],Tabla2[FUENTE],FICHA!$A$26,Tabla2[MUNICIPIO],$B$1,Tabla2[AÑO/VIGENCIA],Tabla5[[#Headers],[2019]])</calculatedColumnFormula>
    </tableColumn>
    <tableColumn id="5" xr3:uid="{00000000-0010-0000-0000-000005000000}" name="2020" dataDxfId="126">
      <calculatedColumnFormula>SUMIFS(Tabla2[VALOR INDICADOR],Tabla2[NOMBRE DEL INDICADOR],Tabla5[[#This Row],[NOMBRE DEL INDICADOR]],Tabla2[FUENTE],FICHA!$A$26,Tabla2[MUNICIPIO],$B$1,Tabla2[AÑO/VIGENCIA],Tabla5[[#Headers],[2020]])</calculatedColumnFormula>
    </tableColumn>
    <tableColumn id="6" xr3:uid="{00000000-0010-0000-0000-000006000000}" name="2021" dataDxfId="125">
      <calculatedColumnFormula>SUMIFS(Tabla2[VALOR INDICADOR],Tabla2[NOMBRE DEL INDICADOR],Tabla5[[#This Row],[NOMBRE DEL INDICADOR]],Tabla2[FUENTE],FICHA!$A$26,Tabla2[MUNICIPIO],$B$1,Tabla2[AÑO/VIGENCIA],Tabla5[[#Headers],[2021]])</calculatedColumnFormula>
    </tableColumn>
    <tableColumn id="7" xr3:uid="{00000000-0010-0000-0000-000007000000}" name="2022" dataDxfId="124">
      <calculatedColumnFormula>SUMIFS(Tabla2[VALOR INDICADOR],Tabla2[NOMBRE DEL INDICADOR],Tabla5[[#This Row],[NOMBRE DEL INDICADOR]],Tabla2[FUENTE],FICHA!$A$26,Tabla2[MUNICIPIO],$B$1,Tabla2[AÑO/VIGENCIA],Tabla5[[#Headers],[2022]])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9000000}" name="Tabla2" displayName="Tabla2" ref="A1:L1644" totalsRowShown="0" headerRowDxfId="34" dataDxfId="32" headerRowBorderDxfId="33" tableBorderDxfId="31" totalsRowBorderDxfId="30">
  <autoFilter ref="A1:L1644" xr:uid="{00000000-0009-0000-0100-000002000000}"/>
  <tableColumns count="12">
    <tableColumn id="1" xr3:uid="{00000000-0010-0000-0900-000001000000}" name="DIVIPOLA MUNICIPIO" dataDxfId="29"/>
    <tableColumn id="2" xr3:uid="{00000000-0010-0000-0900-000002000000}" name="DEPARTAMENTO" dataDxfId="28"/>
    <tableColumn id="3" xr3:uid="{00000000-0010-0000-0900-000003000000}" name="MUNICIPIO" dataDxfId="27"/>
    <tableColumn id="4" xr3:uid="{00000000-0010-0000-0900-000004000000}" name="NOMBRE DEL INDICADOR" dataDxfId="26"/>
    <tableColumn id="5" xr3:uid="{00000000-0010-0000-0900-000005000000}" name="FUENTE" dataDxfId="25"/>
    <tableColumn id="6" xr3:uid="{00000000-0010-0000-0900-000006000000}" name="DERECHO" dataDxfId="24"/>
    <tableColumn id="7" xr3:uid="{00000000-0010-0000-0900-000007000000}" name="CICLO VITAL" dataDxfId="23"/>
    <tableColumn id="8" xr3:uid="{00000000-0010-0000-0900-000008000000}" name="AÑO/VIGENCIA" dataDxfId="22"/>
    <tableColumn id="9" xr3:uid="{00000000-0010-0000-0900-000009000000}" name="VALOR INDICADOR" dataDxfId="21"/>
    <tableColumn id="10" xr3:uid="{00000000-0010-0000-0900-00000A000000}" name="VALOR TEXTO" dataDxfId="20"/>
    <tableColumn id="11" xr3:uid="{00000000-0010-0000-0900-00000B000000}" name="ID INDICADOR" dataDxfId="19"/>
    <tableColumn id="12" xr3:uid="{00000000-0010-0000-0900-00000C000000}" name="Unidad de Medida" dataDxfId="18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A000000}" name="Tabla1" displayName="Tabla1" ref="A1:D1157" totalsRowShown="0">
  <autoFilter ref="A1:D1157" xr:uid="{00000000-0009-0000-0100-000001000000}"/>
  <tableColumns count="4">
    <tableColumn id="1" xr3:uid="{00000000-0010-0000-0A00-000001000000}" name="Código Municipio" dataDxfId="17"/>
    <tableColumn id="2" xr3:uid="{00000000-0010-0000-0A00-000002000000}" name="Nombre Municipio" dataDxfId="16"/>
    <tableColumn id="3" xr3:uid="{00000000-0010-0000-0A00-000003000000}" name="Código Departamento" dataDxfId="15"/>
    <tableColumn id="4" xr3:uid="{00000000-0010-0000-0A00-000004000000}" name="Nombre Departamento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B000000}" name="Tabla8" displayName="Tabla8" ref="A1:K54" totalsRowShown="0" headerRowDxfId="14" dataDxfId="12" headerRowBorderDxfId="13" tableBorderDxfId="11" headerRowCellStyle="Normal 8">
  <autoFilter ref="A1:K54" xr:uid="{00000000-0009-0000-0100-000008000000}"/>
  <tableColumns count="11">
    <tableColumn id="5" xr3:uid="{00000000-0010-0000-0B00-000005000000}" name="Nombre del Indicador" dataDxfId="10"/>
    <tableColumn id="6" xr3:uid="{00000000-0010-0000-0B00-000006000000}" name="Numerador" dataDxfId="9"/>
    <tableColumn id="7" xr3:uid="{00000000-0010-0000-0B00-000007000000}" name="Denominador" dataDxfId="8"/>
    <tableColumn id="8" xr3:uid="{00000000-0010-0000-0B00-000008000000}" name="Unidad de medida" dataDxfId="7"/>
    <tableColumn id="9" xr3:uid="{00000000-0010-0000-0B00-000009000000}" name="ODS" dataDxfId="6"/>
    <tableColumn id="10" xr3:uid="{00000000-0010-0000-0B00-00000A000000}" name="Fuente" dataDxfId="5"/>
    <tableColumn id="12" xr3:uid="{00000000-0010-0000-0B00-00000C000000}" name="COD. SUIN" dataDxfId="4"/>
    <tableColumn id="13" xr3:uid="{00000000-0010-0000-0B00-00000D000000}" name="Columna1" dataDxfId="3"/>
    <tableColumn id="14" xr3:uid="{00000000-0010-0000-0B00-00000E000000}" name="Columna2" dataDxfId="2"/>
    <tableColumn id="15" xr3:uid="{00000000-0010-0000-0B00-00000F000000}" name="Columna3" dataDxfId="1"/>
    <tableColumn id="16" xr3:uid="{00000000-0010-0000-0B00-000010000000}" name="Columna4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1000000}" name="Tabla9" displayName="Tabla9" ref="A22:E24" totalsRowShown="0" headerRowDxfId="123" dataDxfId="121" headerRowBorderDxfId="122" tableBorderDxfId="120" totalsRowBorderDxfId="119">
  <autoFilter ref="A22:E24" xr:uid="{00000000-0009-0000-0100-000009000000}"/>
  <tableColumns count="5">
    <tableColumn id="1" xr3:uid="{00000000-0010-0000-0100-000001000000}" name="NOMBRE DEL INDICADOR" dataDxfId="118"/>
    <tableColumn id="2" xr3:uid="{00000000-0010-0000-0100-000002000000}" name="Unidad de Medida" dataDxfId="117"/>
    <tableColumn id="3" xr3:uid="{00000000-0010-0000-0100-000003000000}" name="2018" dataDxfId="116">
      <calculatedColumnFormula>SUMIFS(Tabla2[[#All],[VALOR INDICADOR]],Tabla2[[#All],[NOMBRE DEL INDICADOR]],Tabla9[[#This Row],[NOMBRE DEL INDICADOR]],Tabla2[[#All],[MUNICIPIO]],$B$1,Tabla2[[#All],[FUENTE]],FICHA!$A$21,Tabla2[[#All],[AÑO/VIGENCIA]],Tabla9[[#Headers],[2018]])</calculatedColumnFormula>
    </tableColumn>
    <tableColumn id="4" xr3:uid="{00000000-0010-0000-0100-000004000000}" name="2019" dataDxfId="115">
      <calculatedColumnFormula>SUMIFS(Tabla2[[#All],[VALOR INDICADOR]],Tabla2[[#All],[NOMBRE DEL INDICADOR]],Tabla9[[#This Row],[NOMBRE DEL INDICADOR]],Tabla2[[#All],[MUNICIPIO]],$B$1,Tabla2[[#All],[FUENTE]],FICHA!$A$21,Tabla2[[#All],[AÑO/VIGENCIA]],Tabla9[[#Headers],[2019]])</calculatedColumnFormula>
    </tableColumn>
    <tableColumn id="5" xr3:uid="{00000000-0010-0000-0100-000005000000}" name="2020" dataDxfId="114">
      <calculatedColumnFormula>SUMIFS(Tabla2[[#All],[VALOR INDICADOR]],Tabla2[[#All],[NOMBRE DEL INDICADOR]],Tabla9[[#This Row],[NOMBRE DEL INDICADOR]],Tabla2[[#All],[MUNICIPIO]],$B$1,Tabla2[[#All],[FUENTE]],FICHA!$A$21,Tabla2[[#All],[AÑO/VIGENCIA]],Tabla9[[#Headers],[2020]])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Tabla10" displayName="Tabla10" ref="A34:F49" totalsRowShown="0" headerRowDxfId="113" dataDxfId="111" headerRowBorderDxfId="112" tableBorderDxfId="110" totalsRowBorderDxfId="109">
  <autoFilter ref="A34:F49" xr:uid="{00000000-0009-0000-0100-00000A000000}"/>
  <tableColumns count="6">
    <tableColumn id="1" xr3:uid="{00000000-0010-0000-0200-000001000000}" name="NOMBRE DEL INDICADOR" dataDxfId="108"/>
    <tableColumn id="2" xr3:uid="{00000000-0010-0000-0200-000002000000}" name="Unidad de Medida" dataDxfId="107"/>
    <tableColumn id="3" xr3:uid="{00000000-0010-0000-0200-000003000000}" name="2018" dataDxfId="106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INDICADOR]],Tabla2[[#All],[MUNICIPIO]],$B$1,Tabla2[[#All],[FUENTE]],FICHA!$A$33,Tabla2[[#All],[AÑO/VIGENCIA]],Tabla10[[#Headers],[2018]]))</calculatedColumnFormula>
    </tableColumn>
    <tableColumn id="4" xr3:uid="{00000000-0010-0000-0200-000004000000}" name="2019" dataDxfId="105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INDICADOR]],Tabla2[[#All],[MUNICIPIO]],$B$1,Tabla2[[#All],[FUENTE]],FICHA!$A$33,Tabla2[[#All],[AÑO/VIGENCIA]],Tabla10[[#Headers],[2019]]))</calculatedColumnFormula>
    </tableColumn>
    <tableColumn id="5" xr3:uid="{00000000-0010-0000-0200-000005000000}" name="2020" dataDxfId="104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INDICADOR]],Tabla2[[#All],[MUNICIPIO]],$B$1,Tabla2[[#All],[FUENTE]],FICHA!$A$33,Tabla2[[#All],[AÑO/VIGENCIA]],Tabla10[[#Headers],[2020]]))</calculatedColumnFormula>
    </tableColumn>
    <tableColumn id="6" xr3:uid="{00000000-0010-0000-0200-000006000000}" name="2021" dataDxfId="103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INDICADOR]],Tabla2[[#All],[MUNICIPIO]],$B$1,Tabla2[[#All],[FUENTE]],FICHA!$A$33,Tabla2[[#All],[AÑO/VIGENCIA]],Tabla10[[#Headers],[2021]]))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Tabla12" displayName="Tabla12" ref="A52:F54" totalsRowShown="0" headerRowDxfId="102" dataDxfId="100" headerRowBorderDxfId="101" tableBorderDxfId="99" totalsRowBorderDxfId="98">
  <autoFilter ref="A52:F54" xr:uid="{00000000-0009-0000-0100-00000C000000}"/>
  <tableColumns count="6">
    <tableColumn id="1" xr3:uid="{00000000-0010-0000-0300-000001000000}" name="NOMBRE DEL INDICADOR" dataDxfId="97"/>
    <tableColumn id="2" xr3:uid="{00000000-0010-0000-0300-000002000000}" name="Unidad de Medida" dataDxfId="96"/>
    <tableColumn id="3" xr3:uid="{00000000-0010-0000-0300-000003000000}" name="2018" dataDxfId="95" dataCellStyle="Porcentaje">
      <calculatedColumnFormula>SUMIFS(Tabla2[[#All],[VALOR INDICADOR]],Tabla2[[#All],[NOMBRE DEL INDICADOR]],Tabla12[[#This Row],[NOMBRE DEL INDICADOR]],Tabla2[[#All],[MUNICIPIO]],$B$1,Tabla2[[#All],[FUENTE]],FICHA!$A$51,Tabla2[[#All],[AÑO/VIGENCIA]],Tabla12[[#Headers],[2018]])</calculatedColumnFormula>
    </tableColumn>
    <tableColumn id="4" xr3:uid="{00000000-0010-0000-0300-000004000000}" name="2019" dataDxfId="94" dataCellStyle="Porcentaje">
      <calculatedColumnFormula>SUMIFS(Tabla2[[#All],[VALOR INDICADOR]],Tabla2[[#All],[NOMBRE DEL INDICADOR]],Tabla12[[#This Row],[NOMBRE DEL INDICADOR]],Tabla2[[#All],[MUNICIPIO]],$B$1,Tabla2[[#All],[FUENTE]],FICHA!$A$51,Tabla2[[#All],[AÑO/VIGENCIA]],Tabla12[[#Headers],[2019]])/100</calculatedColumnFormula>
    </tableColumn>
    <tableColumn id="5" xr3:uid="{00000000-0010-0000-0300-000005000000}" name="2020" dataDxfId="93" dataCellStyle="Porcentaje">
      <calculatedColumnFormula>SUMIFS(Tabla2[[#All],[VALOR INDICADOR]],Tabla2[[#All],[NOMBRE DEL INDICADOR]],Tabla12[[#This Row],[NOMBRE DEL INDICADOR]],Tabla2[[#All],[MUNICIPIO]],B1,Tabla2[[#All],[FUENTE]],FICHA!$A$51,Tabla2[[#All],[AÑO/VIGENCIA]],Tabla12[[#Headers],[2020]])/100</calculatedColumnFormula>
    </tableColumn>
    <tableColumn id="6" xr3:uid="{00000000-0010-0000-0300-000006000000}" name="2021" dataDxfId="92" dataCellStyle="Porcentaje">
      <calculatedColumnFormula>SUMIFS(Tabla2[[#All],[VALOR INDICADOR]],Tabla2[[#All],[NOMBRE DEL INDICADOR]],Tabla12[[#This Row],[NOMBRE DEL INDICADOR]],Tabla2[[#All],[MUNICIPIO]],B1,Tabla2[[#All],[FUENTE]],FICHA!$A$51,Tabla2[[#All],[AÑO/VIGENCIA]],Tabla12[[#Headers],[2021]])/100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Tabla13" displayName="Tabla13" ref="A57:G69" totalsRowShown="0" headerRowDxfId="91" dataDxfId="89" headerRowBorderDxfId="90" tableBorderDxfId="88" totalsRowBorderDxfId="87">
  <autoFilter ref="A57:G69" xr:uid="{00000000-0009-0000-0100-00000D000000}"/>
  <tableColumns count="7">
    <tableColumn id="1" xr3:uid="{00000000-0010-0000-0400-000001000000}" name="NOMBRE DEL INDICADOR" dataDxfId="86"/>
    <tableColumn id="2" xr3:uid="{00000000-0010-0000-0400-000002000000}" name="Unidad de Medida" dataDxfId="85"/>
    <tableColumn id="3" xr3:uid="{00000000-0010-0000-0400-000003000000}" name="2018" dataDxfId="84">
      <calculatedColumnFormula>SUMIFS(Tabla2[[#All],[VALOR INDICADOR]],Tabla2[[#All],[NOMBRE DEL INDICADOR]],Tabla13[[#This Row],[NOMBRE DEL INDICADOR]],Tabla2[[#All],[MUNICIPIO]],$B$1,Tabla2[[#All],[FUENTE]],FICHA!$A$56,Tabla2[[#All],[AÑO/VIGENCIA]],Tabla13[[#Headers],[2018]])</calculatedColumnFormula>
    </tableColumn>
    <tableColumn id="4" xr3:uid="{00000000-0010-0000-0400-000004000000}" name="2019" dataDxfId="83">
      <calculatedColumnFormula>SUMIFS(Tabla2[[#All],[VALOR INDICADOR]],Tabla2[[#All],[NOMBRE DEL INDICADOR]],Tabla13[[#This Row],[NOMBRE DEL INDICADOR]],Tabla2[[#All],[MUNICIPIO]],$B$1,Tabla2[[#All],[FUENTE]],FICHA!$A$56,Tabla2[[#All],[AÑO/VIGENCIA]],Tabla13[[#Headers],[2019]])</calculatedColumnFormula>
    </tableColumn>
    <tableColumn id="5" xr3:uid="{00000000-0010-0000-0400-000005000000}" name="2020" dataDxfId="82">
      <calculatedColumnFormula>SUMIFS(Tabla2[[#All],[VALOR INDICADOR]],Tabla2[[#All],[NOMBRE DEL INDICADOR]],Tabla13[[#This Row],[NOMBRE DEL INDICADOR]],Tabla2[[#All],[MUNICIPIO]],$B$1,Tabla2[[#All],[FUENTE]],FICHA!$A$56,Tabla2[[#All],[AÑO/VIGENCIA]],Tabla13[[#Headers],[2020]])</calculatedColumnFormula>
    </tableColumn>
    <tableColumn id="6" xr3:uid="{00000000-0010-0000-0400-000006000000}" name="2021" dataDxfId="81">
      <calculatedColumnFormula>SUMIFS(Tabla2[[#All],[VALOR INDICADOR]],Tabla2[[#All],[NOMBRE DEL INDICADOR]],Tabla13[[#This Row],[NOMBRE DEL INDICADOR]],Tabla2[[#All],[MUNICIPIO]],$B$1,Tabla2[[#All],[FUENTE]],FICHA!$A$56,Tabla2[[#All],[AÑO/VIGENCIA]],Tabla13[[#Headers],[2021]])</calculatedColumnFormula>
    </tableColumn>
    <tableColumn id="7" xr3:uid="{00000000-0010-0000-0400-000007000000}" name="2022 - JUNIO" dataDxfId="80">
      <calculatedColumnFormula>SUMIFS(Tabla2[[#All],[VALOR INDICADOR]],Tabla2[[#All],[NOMBRE DEL INDICADOR]],Tabla13[[#This Row],[NOMBRE DEL INDICADOR]],Tabla2[[#All],[MUNICIPIO]],$B$1,Tabla2[[#All],[FUENTE]],FICHA!$A$56,Tabla2[[#All],[AÑO/VIGENCIA]],Tabla13[[#Headers],[2022 - JUNIO]])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5000000}" name="Tabla14" displayName="Tabla14" ref="A72:G85" totalsRowShown="0" headerRowDxfId="79" dataDxfId="77" headerRowBorderDxfId="78" tableBorderDxfId="76" totalsRowBorderDxfId="75">
  <autoFilter ref="A72:G85" xr:uid="{00000000-0009-0000-0100-00000E000000}"/>
  <tableColumns count="7">
    <tableColumn id="1" xr3:uid="{00000000-0010-0000-0500-000001000000}" name="NOMBRE DEL INDICADOR" dataDxfId="74"/>
    <tableColumn id="2" xr3:uid="{00000000-0010-0000-0500-000002000000}" name="Unidad de Medida" dataDxfId="73"/>
    <tableColumn id="3" xr3:uid="{00000000-0010-0000-0500-000003000000}" name="2017" dataDxfId="72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INDICADOR]],Tabla2[[#All],[MUNICIPIO]],$B$1,Tabla2[[#All],[FUENTE]],FICHA!$A$71,Tabla2[[#All],[AÑO/VIGENCIA]],Tabla14[[#Headers],[2017]])</calculatedColumnFormula>
    </tableColumn>
    <tableColumn id="4" xr3:uid="{00000000-0010-0000-0500-000004000000}" name="2018" dataDxfId="71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INDICADOR]],Tabla2[[#All],[MUNICIPIO]],$B$1,Tabla2[[#All],[FUENTE]],FICHA!$A$71,Tabla2[[#All],[AÑO/VIGENCIA]],Tabla14[[#Headers],[2018]])</calculatedColumnFormula>
    </tableColumn>
    <tableColumn id="5" xr3:uid="{00000000-0010-0000-0500-000005000000}" name="2019" dataDxfId="70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INDICADOR]],Tabla2[[#All],[MUNICIPIO]],$B$1,Tabla2[[#All],[FUENTE]],FICHA!$A$71,Tabla2[[#All],[AÑO/VIGENCIA]],Tabla14[[#Headers],[2019]])</calculatedColumnFormula>
    </tableColumn>
    <tableColumn id="6" xr3:uid="{00000000-0010-0000-0500-000006000000}" name="2020" dataDxfId="69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INDICADOR]],Tabla2[[#All],[MUNICIPIO]],$B$1,Tabla2[[#All],[FUENTE]],FICHA!$A$71,Tabla2[[#All],[AÑO/VIGENCIA]],Tabla14[[#Headers],[2020]])</calculatedColumnFormula>
    </tableColumn>
    <tableColumn id="7" xr3:uid="{00000000-0010-0000-0500-000007000000}" name="2021" dataDxfId="68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INDICADOR]],Tabla2[[#All],[MUNICIPIO]],$B$1,Tabla2[[#All],[FUENTE]],FICHA!$A$71,Tabla2[[#All],[AÑO/VIGENCIA]],Tabla14[[#Headers],[2021]])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6000000}" name="Tabla15" displayName="Tabla15" ref="A88:F89" totalsRowShown="0" headerRowDxfId="67" dataDxfId="65" headerRowBorderDxfId="66" tableBorderDxfId="64" totalsRowBorderDxfId="63">
  <autoFilter ref="A88:F89" xr:uid="{00000000-0009-0000-0100-00000F000000}"/>
  <tableColumns count="6">
    <tableColumn id="1" xr3:uid="{00000000-0010-0000-0600-000001000000}" name="NOMBRE DEL INDICADOR" dataDxfId="62"/>
    <tableColumn id="2" xr3:uid="{00000000-0010-0000-0600-000002000000}" name="Unidad de Medida" dataDxfId="61"/>
    <tableColumn id="3" xr3:uid="{00000000-0010-0000-0600-000003000000}" name="2019" dataDxfId="60">
      <calculatedColumnFormula>SUMIFS(Tabla2[[#All],[VALOR INDICADOR]],Tabla2[[#All],[NOMBRE DEL INDICADOR]],Tabla15[[#This Row],[NOMBRE DEL INDICADOR]],Tabla2[[#All],[MUNICIPIO]],$B$1,Tabla2[[#All],[FUENTE]],FICHA!$A$87,Tabla2[[#All],[AÑO/VIGENCIA]],Tabla15[[#Headers],[2019]])</calculatedColumnFormula>
    </tableColumn>
    <tableColumn id="4" xr3:uid="{00000000-0010-0000-0600-000004000000}" name="2020" dataDxfId="59">
      <calculatedColumnFormula>SUMIFS(Tabla2[[#All],[VALOR INDICADOR]],Tabla2[[#All],[NOMBRE DEL INDICADOR]],Tabla15[[#This Row],[NOMBRE DEL INDICADOR]],Tabla2[[#All],[MUNICIPIO]],$B$1,Tabla2[[#All],[FUENTE]],FICHA!$A$87,Tabla2[[#All],[AÑO/VIGENCIA]],Tabla15[[#Headers],[2020]])</calculatedColumnFormula>
    </tableColumn>
    <tableColumn id="5" xr3:uid="{00000000-0010-0000-0600-000005000000}" name="2021" dataDxfId="58">
      <calculatedColumnFormula>SUMIFS(Tabla2[[#All],[VALOR INDICADOR]],Tabla2[[#All],[NOMBRE DEL INDICADOR]],Tabla15[[#This Row],[NOMBRE DEL INDICADOR]],Tabla2[[#All],[MUNICIPIO]],$B$1,Tabla2[[#All],[FUENTE]],FICHA!$A$87,Tabla2[[#All],[AÑO/VIGENCIA]],Tabla15[[#Headers],[2021]])</calculatedColumnFormula>
    </tableColumn>
    <tableColumn id="6" xr3:uid="{00000000-0010-0000-0600-000006000000}" name="2022" dataDxfId="57">
      <calculatedColumnFormula>SUMIFS(Tabla2[[#All],[VALOR INDICADOR]],Tabla2[[#All],[NOMBRE DEL INDICADOR]],Tabla15[[#This Row],[NOMBRE DEL INDICADOR]],Tabla2[[#All],[MUNICIPIO]],$B$1,Tabla2[[#All],[FUENTE]],FICHA!$A$87,Tabla2[[#All],[AÑO/VIGENCIA]],Tabla15[[#Headers],[2022]])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Tabla17" displayName="Tabla17" ref="A92:F93" totalsRowShown="0" headerRowDxfId="56" dataDxfId="54" headerRowBorderDxfId="55" tableBorderDxfId="53" totalsRowBorderDxfId="52">
  <autoFilter ref="A92:F93" xr:uid="{00000000-0009-0000-0100-000011000000}"/>
  <tableColumns count="6">
    <tableColumn id="1" xr3:uid="{00000000-0010-0000-0700-000001000000}" name="NOMBRE DEL INDICADOR" dataDxfId="51"/>
    <tableColumn id="2" xr3:uid="{00000000-0010-0000-0700-000002000000}" name="Unidad de Medida" dataDxfId="50"/>
    <tableColumn id="3" xr3:uid="{00000000-0010-0000-0700-000003000000}" name="2018" dataDxfId="49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INDICADOR]],Tabla2[[#All],[MUNICIPIO]],$B$1,Tabla2[[#All],[FUENTE]],FICHA!$A$91,Tabla2[[#All],[AÑO/VIGENCIA]],Tabla17[[#Headers],[2018]])/100</calculatedColumnFormula>
    </tableColumn>
    <tableColumn id="4" xr3:uid="{00000000-0010-0000-0700-000004000000}" name="2019" dataDxfId="48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INDICADOR]],Tabla2[[#All],[MUNICIPIO]],$B$1,Tabla2[[#All],[FUENTE]],FICHA!$A$91,Tabla2[[#All],[AÑO/VIGENCIA]],Tabla17[[#Headers],[2019]])/100</calculatedColumnFormula>
    </tableColumn>
    <tableColumn id="5" xr3:uid="{00000000-0010-0000-0700-000005000000}" name="2020" dataDxfId="47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INDICADOR]],Tabla2[[#All],[MUNICIPIO]],$B$1,Tabla2[[#All],[FUENTE]],FICHA!$A$91,Tabla2[[#All],[AÑO/VIGENCIA]],Tabla17[[#Headers],[2020]])/100</calculatedColumnFormula>
    </tableColumn>
    <tableColumn id="6" xr3:uid="{00000000-0010-0000-0700-000006000000}" name="2021" dataDxfId="46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INDICADOR]],Tabla2[[#All],[MUNICIPIO]],$B$1,Tabla2[[#All],[FUENTE]],FICHA!$A$91,Tabla2[[#All],[AÑO/VIGENCIA]],Tabla17[[#Headers],[2021]])/100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Tabla1719" displayName="Tabla1719" ref="A96:F99" totalsRowShown="0" headerRowDxfId="45" dataDxfId="43" headerRowBorderDxfId="44" tableBorderDxfId="42" totalsRowBorderDxfId="41">
  <autoFilter ref="A96:F99" xr:uid="{00000000-0009-0000-0100-000012000000}"/>
  <tableColumns count="6">
    <tableColumn id="1" xr3:uid="{00000000-0010-0000-0800-000001000000}" name="NOMBRE DEL INDICADOR" dataDxfId="40"/>
    <tableColumn id="2" xr3:uid="{00000000-0010-0000-0800-000002000000}" name="Unidad de Medida" dataDxfId="39"/>
    <tableColumn id="3" xr3:uid="{00000000-0010-0000-0800-000003000000}" name="2018" dataDxfId="38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INDICADOR]],Tabla2[[#All],[MUNICIPIO]],$B$1,Tabla2[[#All],[FUENTE]],FICHA!$A$95,Tabla2[[#All],[AÑO/VIGENCIA]],Tabla1719[[#Headers],[2018]])/100</calculatedColumnFormula>
    </tableColumn>
    <tableColumn id="4" xr3:uid="{00000000-0010-0000-0800-000004000000}" name="2019" dataDxfId="37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INDICADOR]],Tabla2[[#All],[MUNICIPIO]],$B$1,Tabla2[[#All],[FUENTE]],FICHA!$A$95,Tabla2[[#All],[AÑO/VIGENCIA]],Tabla1719[[#Headers],[2019]])/100</calculatedColumnFormula>
    </tableColumn>
    <tableColumn id="5" xr3:uid="{00000000-0010-0000-0800-000005000000}" name="2020" dataDxfId="36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INDICADOR]],Tabla2[[#All],[MUNICIPIO]],$B$1,Tabla2[[#All],[FUENTE]],FICHA!$A$95,Tabla2[[#All],[AÑO/VIGENCIA]],Tabla1719[[#Headers],[2020]])/100</calculatedColumnFormula>
    </tableColumn>
    <tableColumn id="6" xr3:uid="{00000000-0010-0000-0800-000006000000}" name="2021" dataDxfId="35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INDICADOR]],Tabla2[[#All],[MUNICIPIO]],$B$1,Tabla2[[#All],[FUENTE]],FICHA!$A$95,Tabla2[[#All],[AÑO/VIGENCIA]],Tabla1719[[#Headers],[2021]])/100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drawing" Target="../drawings/drawing1.xml"/><Relationship Id="rId7" Type="http://schemas.openxmlformats.org/officeDocument/2006/relationships/table" Target="../tables/table4.xml"/><Relationship Id="rId12" Type="http://schemas.openxmlformats.org/officeDocument/2006/relationships/table" Target="../tables/table9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3.xml"/><Relationship Id="rId11" Type="http://schemas.openxmlformats.org/officeDocument/2006/relationships/table" Target="../tables/table8.xml"/><Relationship Id="rId5" Type="http://schemas.openxmlformats.org/officeDocument/2006/relationships/table" Target="../tables/table2.xml"/><Relationship Id="rId10" Type="http://schemas.openxmlformats.org/officeDocument/2006/relationships/table" Target="../tables/table7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"/>
  <sheetViews>
    <sheetView showGridLines="0" tabSelected="1" view="pageBreakPreview" topLeftCell="A30" zoomScale="90" zoomScaleNormal="88" zoomScaleSheetLayoutView="90" workbookViewId="0">
      <selection activeCell="C82" sqref="C82"/>
    </sheetView>
  </sheetViews>
  <sheetFormatPr baseColWidth="10" defaultColWidth="1.5703125" defaultRowHeight="15"/>
  <cols>
    <col min="1" max="1" width="63.28515625" style="29" customWidth="1"/>
    <col min="2" max="2" width="22.140625" style="29" bestFit="1" customWidth="1"/>
    <col min="3" max="6" width="10.5703125" style="31" bestFit="1" customWidth="1"/>
    <col min="7" max="7" width="10.5703125" style="31" customWidth="1"/>
    <col min="8" max="16384" width="1.5703125" style="29"/>
  </cols>
  <sheetData>
    <row r="1" spans="1:3" ht="15.75" thickBot="1">
      <c r="A1" s="8" t="s">
        <v>1305</v>
      </c>
      <c r="B1" t="s">
        <v>1309</v>
      </c>
      <c r="C1" s="7"/>
    </row>
    <row r="2" spans="1:3" hidden="1">
      <c r="A2"/>
      <c r="B2"/>
      <c r="C2" s="7"/>
    </row>
    <row r="3" spans="1:3" hidden="1">
      <c r="A3"/>
      <c r="B3"/>
      <c r="C3" s="7"/>
    </row>
    <row r="4" spans="1:3" hidden="1">
      <c r="A4"/>
      <c r="B4"/>
      <c r="C4" s="7"/>
    </row>
    <row r="5" spans="1:3" hidden="1">
      <c r="A5"/>
      <c r="B5"/>
      <c r="C5" s="7"/>
    </row>
    <row r="6" spans="1:3" hidden="1">
      <c r="A6"/>
      <c r="B6"/>
      <c r="C6" s="7"/>
    </row>
    <row r="7" spans="1:3" hidden="1">
      <c r="A7"/>
      <c r="B7"/>
      <c r="C7" s="7"/>
    </row>
    <row r="8" spans="1:3" hidden="1">
      <c r="A8"/>
      <c r="B8"/>
      <c r="C8" s="7"/>
    </row>
    <row r="9" spans="1:3" hidden="1">
      <c r="A9"/>
      <c r="B9"/>
      <c r="C9" s="7"/>
    </row>
    <row r="10" spans="1:3" hidden="1">
      <c r="A10"/>
      <c r="B10"/>
      <c r="C10" s="7"/>
    </row>
    <row r="11" spans="1:3" hidden="1">
      <c r="A11"/>
      <c r="B11"/>
      <c r="C11" s="7"/>
    </row>
    <row r="12" spans="1:3" hidden="1">
      <c r="A12"/>
      <c r="B12"/>
      <c r="C12" s="7"/>
    </row>
    <row r="13" spans="1:3" hidden="1">
      <c r="A13"/>
      <c r="B13"/>
      <c r="C13" s="7"/>
    </row>
    <row r="14" spans="1:3" hidden="1">
      <c r="A14"/>
      <c r="B14"/>
      <c r="C14" s="7"/>
    </row>
    <row r="15" spans="1:3" hidden="1">
      <c r="A15"/>
      <c r="B15"/>
      <c r="C15" s="7"/>
    </row>
    <row r="16" spans="1:3" hidden="1">
      <c r="A16"/>
      <c r="B16"/>
      <c r="C16" s="7"/>
    </row>
    <row r="17" spans="1:8" hidden="1">
      <c r="A17"/>
      <c r="B17"/>
      <c r="C17" s="7"/>
    </row>
    <row r="18" spans="1:8" hidden="1">
      <c r="A18"/>
      <c r="B18"/>
      <c r="C18" s="7"/>
    </row>
    <row r="19" spans="1:8" hidden="1"/>
    <row r="20" spans="1:8" ht="15.75" hidden="1" thickBot="1"/>
    <row r="21" spans="1:8" ht="15.75" thickBot="1">
      <c r="A21" s="72" t="s">
        <v>1183</v>
      </c>
      <c r="B21" s="73"/>
      <c r="C21" s="73"/>
      <c r="D21" s="73"/>
      <c r="E21" s="74"/>
    </row>
    <row r="22" spans="1:8">
      <c r="A22" s="32" t="s">
        <v>2</v>
      </c>
      <c r="B22" s="33" t="s">
        <v>1273</v>
      </c>
      <c r="C22" s="33" t="s">
        <v>1301</v>
      </c>
      <c r="D22" s="33" t="s">
        <v>1302</v>
      </c>
      <c r="E22" s="33" t="s">
        <v>1303</v>
      </c>
    </row>
    <row r="23" spans="1:8">
      <c r="A23" s="39" t="s">
        <v>1179</v>
      </c>
      <c r="B23" s="10" t="s">
        <v>1182</v>
      </c>
      <c r="C23" s="55">
        <f>SUMIFS(Tabla2[[#All],[VALOR INDICADOR]],Tabla2[[#All],[NOMBRE DEL INDICADOR]],Tabla9[[#This Row],[NOMBRE DEL INDICADOR]],Tabla2[[#All],[MUNICIPIO]],$B$1,Tabla2[[#All],[FUENTE]],FICHA!$A$21,Tabla2[[#All],[AÑO/VIGENCIA]],Tabla9[[#Headers],[2018]])</f>
        <v>0</v>
      </c>
      <c r="D23" s="55">
        <f>SUMIFS(Tabla2[[#All],[VALOR INDICADOR]],Tabla2[[#All],[NOMBRE DEL INDICADOR]],Tabla9[[#This Row],[NOMBRE DEL INDICADOR]],Tabla2[[#All],[MUNICIPIO]],$B$1,Tabla2[[#All],[FUENTE]],FICHA!$A$21,Tabla2[[#All],[AÑO/VIGENCIA]],Tabla9[[#Headers],[2019]])</f>
        <v>0</v>
      </c>
      <c r="E23" s="55">
        <f>SUMIFS(Tabla2[[#All],[VALOR INDICADOR]],Tabla2[[#All],[NOMBRE DEL INDICADOR]],Tabla9[[#This Row],[NOMBRE DEL INDICADOR]],Tabla2[[#All],[MUNICIPIO]],$B$1,Tabla2[[#All],[FUENTE]],FICHA!$A$21,Tabla2[[#All],[AÑO/VIGENCIA]],Tabla9[[#Headers],[2020]])</f>
        <v>0</v>
      </c>
    </row>
    <row r="24" spans="1:8">
      <c r="A24" s="40" t="s">
        <v>1184</v>
      </c>
      <c r="B24" s="41" t="s">
        <v>1182</v>
      </c>
      <c r="C24" s="55">
        <f>SUMIFS(Tabla2[[#All],[VALOR INDICADOR]],Tabla2[[#All],[NOMBRE DEL INDICADOR]],Tabla9[[#This Row],[NOMBRE DEL INDICADOR]],Tabla2[[#All],[MUNICIPIO]],$B$1,Tabla2[[#All],[FUENTE]],FICHA!$A$21,Tabla2[[#All],[AÑO/VIGENCIA]],Tabla9[[#Headers],[2018]])</f>
        <v>0</v>
      </c>
      <c r="D24" s="55">
        <f>SUMIFS(Tabla2[[#All],[VALOR INDICADOR]],Tabla2[[#All],[NOMBRE DEL INDICADOR]],Tabla9[[#This Row],[NOMBRE DEL INDICADOR]],Tabla2[[#All],[MUNICIPIO]],$B$1,Tabla2[[#All],[FUENTE]],FICHA!$A$21,Tabla2[[#All],[AÑO/VIGENCIA]],Tabla9[[#Headers],[2019]])</f>
        <v>0</v>
      </c>
      <c r="E24" s="55">
        <f>SUMIFS(Tabla2[[#All],[VALOR INDICADOR]],Tabla2[[#All],[NOMBRE DEL INDICADOR]],Tabla9[[#This Row],[NOMBRE DEL INDICADOR]],Tabla2[[#All],[MUNICIPIO]],$B$1,Tabla2[[#All],[FUENTE]],FICHA!$A$21,Tabla2[[#All],[AÑO/VIGENCIA]],Tabla9[[#Headers],[2020]])</f>
        <v>0</v>
      </c>
    </row>
    <row r="25" spans="1:8" ht="15.75" thickBot="1"/>
    <row r="26" spans="1:8" ht="15.75" thickBot="1">
      <c r="A26" s="72" t="s">
        <v>1125</v>
      </c>
      <c r="B26" s="73"/>
      <c r="C26" s="73"/>
      <c r="D26" s="73"/>
      <c r="E26" s="73"/>
      <c r="F26" s="73"/>
      <c r="G26" s="74"/>
    </row>
    <row r="27" spans="1:8" s="38" customFormat="1">
      <c r="A27" s="32" t="s">
        <v>2</v>
      </c>
      <c r="B27" s="33" t="s">
        <v>1273</v>
      </c>
      <c r="C27" s="33" t="s">
        <v>1301</v>
      </c>
      <c r="D27" s="33" t="s">
        <v>1302</v>
      </c>
      <c r="E27" s="33" t="s">
        <v>1303</v>
      </c>
      <c r="F27" s="34" t="s">
        <v>1304</v>
      </c>
      <c r="G27" s="33" t="s">
        <v>1308</v>
      </c>
    </row>
    <row r="28" spans="1:8" ht="30">
      <c r="A28" s="39" t="s">
        <v>1153</v>
      </c>
      <c r="B28" s="10" t="s">
        <v>1210</v>
      </c>
      <c r="C28" s="55">
        <f>SUMIFS(Tabla2[VALOR INDICADOR],Tabla2[NOMBRE DEL INDICADOR],Tabla5[[#This Row],[NOMBRE DEL INDICADOR]],Tabla2[FUENTE],FICHA!$A$26,Tabla2[MUNICIPIO],$B$1,Tabla2[AÑO/VIGENCIA],Tabla5[[#Headers],[2018]])</f>
        <v>0</v>
      </c>
      <c r="D28" s="55">
        <f>SUMIFS(Tabla2[VALOR INDICADOR],Tabla2[NOMBRE DEL INDICADOR],Tabla5[[#This Row],[NOMBRE DEL INDICADOR]],Tabla2[FUENTE],FICHA!$A$26,Tabla2[MUNICIPIO],$B$1,Tabla2[AÑO/VIGENCIA],Tabla5[[#Headers],[2019]])</f>
        <v>0</v>
      </c>
      <c r="E28" s="55">
        <f>SUMIFS(Tabla2[VALOR INDICADOR],Tabla2[NOMBRE DEL INDICADOR],Tabla5[[#This Row],[NOMBRE DEL INDICADOR]],Tabla2[FUENTE],FICHA!$A$26,Tabla2[MUNICIPIO],$B$1,Tabla2[AÑO/VIGENCIA],Tabla5[[#Headers],[2020]])</f>
        <v>0</v>
      </c>
      <c r="F28" s="55">
        <f>SUMIFS(Tabla2[VALOR INDICADOR],Tabla2[NOMBRE DEL INDICADOR],Tabla5[[#This Row],[NOMBRE DEL INDICADOR]],Tabla2[FUENTE],FICHA!$A$26,Tabla2[MUNICIPIO],$B$1,Tabla2[AÑO/VIGENCIA],Tabla5[[#Headers],[2021]])</f>
        <v>0</v>
      </c>
      <c r="G28" s="55">
        <f>SUMIFS(Tabla2[VALOR INDICADOR],Tabla2[NOMBRE DEL INDICADOR],Tabla5[[#This Row],[NOMBRE DEL INDICADOR]],Tabla2[FUENTE],FICHA!$A$26,Tabla2[MUNICIPIO],$B$1,Tabla2[AÑO/VIGENCIA],Tabla5[[#Headers],[2022]])</f>
        <v>0</v>
      </c>
    </row>
    <row r="29" spans="1:8" ht="30">
      <c r="A29" s="39" t="s">
        <v>1154</v>
      </c>
      <c r="B29" s="10" t="s">
        <v>1210</v>
      </c>
      <c r="C29" s="55">
        <f>SUMIFS(Tabla2[VALOR INDICADOR],Tabla2[NOMBRE DEL INDICADOR],Tabla5[[#This Row],[NOMBRE DEL INDICADOR]],Tabla2[FUENTE],FICHA!$A$26,Tabla2[MUNICIPIO],$B$1,Tabla2[AÑO/VIGENCIA],Tabla5[[#Headers],[2018]])</f>
        <v>0</v>
      </c>
      <c r="D29" s="55">
        <f>SUMIFS(Tabla2[VALOR INDICADOR],Tabla2[NOMBRE DEL INDICADOR],Tabla5[[#This Row],[NOMBRE DEL INDICADOR]],Tabla2[FUENTE],FICHA!$A$26,Tabla2[MUNICIPIO],$B$1,Tabla2[AÑO/VIGENCIA],Tabla5[[#Headers],[2019]])</f>
        <v>0</v>
      </c>
      <c r="E29" s="55">
        <f>SUMIFS(Tabla2[VALOR INDICADOR],Tabla2[NOMBRE DEL INDICADOR],Tabla5[[#This Row],[NOMBRE DEL INDICADOR]],Tabla2[FUENTE],FICHA!$A$26,Tabla2[MUNICIPIO],$B$1,Tabla2[AÑO/VIGENCIA],Tabla5[[#Headers],[2020]])</f>
        <v>0</v>
      </c>
      <c r="F29" s="55">
        <f>SUMIFS(Tabla2[VALOR INDICADOR],Tabla2[NOMBRE DEL INDICADOR],Tabla5[[#This Row],[NOMBRE DEL INDICADOR]],Tabla2[FUENTE],FICHA!$A$26,Tabla2[MUNICIPIO],$B$1,Tabla2[AÑO/VIGENCIA],Tabla5[[#Headers],[2021]])</f>
        <v>0</v>
      </c>
      <c r="G29" s="55">
        <f>SUMIFS(Tabla2[VALOR INDICADOR],Tabla2[NOMBRE DEL INDICADOR],Tabla5[[#This Row],[NOMBRE DEL INDICADOR]],Tabla2[FUENTE],FICHA!$A$26,Tabla2[MUNICIPIO],$B$1,Tabla2[AÑO/VIGENCIA],Tabla5[[#Headers],[2022]])</f>
        <v>0</v>
      </c>
    </row>
    <row r="30" spans="1:8" ht="30.75" thickBot="1">
      <c r="A30" s="40" t="s">
        <v>1155</v>
      </c>
      <c r="B30" s="41" t="s">
        <v>1210</v>
      </c>
      <c r="C30" s="55">
        <f>SUMIFS(Tabla2[VALOR INDICADOR],Tabla2[NOMBRE DEL INDICADOR],Tabla5[[#This Row],[NOMBRE DEL INDICADOR]],Tabla2[FUENTE],FICHA!$A$26,Tabla2[MUNICIPIO],$B$1,Tabla2[AÑO/VIGENCIA],Tabla5[[#Headers],[2018]])</f>
        <v>0</v>
      </c>
      <c r="D30" s="55">
        <f>SUMIFS(Tabla2[VALOR INDICADOR],Tabla2[NOMBRE DEL INDICADOR],Tabla5[[#This Row],[NOMBRE DEL INDICADOR]],Tabla2[FUENTE],FICHA!$A$26,Tabla2[MUNICIPIO],$B$1,Tabla2[AÑO/VIGENCIA],Tabla5[[#Headers],[2019]])</f>
        <v>0</v>
      </c>
      <c r="E30" s="55">
        <f>SUMIFS(Tabla2[VALOR INDICADOR],Tabla2[NOMBRE DEL INDICADOR],Tabla5[[#This Row],[NOMBRE DEL INDICADOR]],Tabla2[FUENTE],FICHA!$A$26,Tabla2[MUNICIPIO],$B$1,Tabla2[AÑO/VIGENCIA],Tabla5[[#Headers],[2020]])</f>
        <v>0</v>
      </c>
      <c r="F30" s="55">
        <f>SUMIFS(Tabla2[VALOR INDICADOR],Tabla2[NOMBRE DEL INDICADOR],Tabla5[[#This Row],[NOMBRE DEL INDICADOR]],Tabla2[FUENTE],FICHA!$A$26,Tabla2[MUNICIPIO],$B$1,Tabla2[AÑO/VIGENCIA],Tabla5[[#Headers],[2021]])</f>
        <v>0</v>
      </c>
      <c r="G30" s="55">
        <f>SUMIFS(Tabla2[VALOR INDICADOR],Tabla2[NOMBRE DEL INDICADOR],Tabla5[[#This Row],[NOMBRE DEL INDICADOR]],Tabla2[FUENTE],FICHA!$A$26,Tabla2[MUNICIPIO],$B$1,Tabla2[AÑO/VIGENCIA],Tabla5[[#Headers],[2022]])</f>
        <v>0</v>
      </c>
    </row>
    <row r="31" spans="1:8" ht="30.75" thickBot="1">
      <c r="A31" s="40" t="s">
        <v>1259</v>
      </c>
      <c r="B31" s="41" t="s">
        <v>1168</v>
      </c>
      <c r="C31" s="55">
        <f>SUMIFS(Tabla2[VALOR INDICADOR],Tabla2[NOMBRE DEL INDICADOR],Tabla5[[#This Row],[NOMBRE DEL INDICADOR]],Tabla2[FUENTE],FICHA!$A$26,Tabla2[MUNICIPIO],$B$1,Tabla2[AÑO/VIGENCIA],Tabla5[[#Headers],[2018]])</f>
        <v>0</v>
      </c>
      <c r="D31" s="55">
        <f>SUMIFS(Tabla2[VALOR INDICADOR],Tabla2[NOMBRE DEL INDICADOR],Tabla5[[#This Row],[NOMBRE DEL INDICADOR]],Tabla2[FUENTE],FICHA!$A$26,Tabla2[MUNICIPIO],$B$1,Tabla2[AÑO/VIGENCIA],Tabla5[[#Headers],[2019]])</f>
        <v>0</v>
      </c>
      <c r="E31" s="55">
        <f>SUMIFS(Tabla2[VALOR INDICADOR],Tabla2[NOMBRE DEL INDICADOR],Tabla5[[#This Row],[NOMBRE DEL INDICADOR]],Tabla2[FUENTE],FICHA!$A$26,Tabla2[MUNICIPIO],$B$1,Tabla2[AÑO/VIGENCIA],Tabla5[[#Headers],[2020]])</f>
        <v>0</v>
      </c>
      <c r="F31" s="56">
        <f>SUMIFS(Tabla2[VALOR INDICADOR],Tabla2[NOMBRE DEL INDICADOR],Tabla5[[#This Row],[NOMBRE DEL INDICADOR]],Tabla2[FUENTE],FICHA!$A$26,Tabla2[MUNICIPIO],$B$1,Tabla2[AÑO/VIGENCIA],Tabla5[[#Headers],[2021]])</f>
        <v>0</v>
      </c>
      <c r="G31" s="57">
        <f>SUMIFS(Tabla2[VALOR INDICADOR],Tabla2[NOMBRE DEL INDICADOR],Tabla5[[#This Row],[NOMBRE DEL INDICADOR]],Tabla2[FUENTE],FICHA!$A$26,Tabla2[MUNICIPIO],$B$1,Tabla2[AÑO/VIGENCIA],Tabla5[[#Headers],[2022]])</f>
        <v>0</v>
      </c>
      <c r="H31" s="50"/>
    </row>
    <row r="32" spans="1:8" ht="15.75" thickBot="1"/>
    <row r="33" spans="1:6" ht="20.25" customHeight="1">
      <c r="A33" s="75" t="s">
        <v>1080</v>
      </c>
      <c r="B33" s="76"/>
      <c r="C33" s="76"/>
      <c r="D33" s="76"/>
      <c r="E33" s="76"/>
      <c r="F33" s="77"/>
    </row>
    <row r="34" spans="1:6">
      <c r="A34" s="32" t="s">
        <v>2</v>
      </c>
      <c r="B34" s="33" t="s">
        <v>1273</v>
      </c>
      <c r="C34" s="33" t="s">
        <v>1301</v>
      </c>
      <c r="D34" s="33" t="s">
        <v>1302</v>
      </c>
      <c r="E34" s="33" t="s">
        <v>1303</v>
      </c>
      <c r="F34" s="34" t="s">
        <v>1304</v>
      </c>
    </row>
    <row r="35" spans="1:6" ht="30">
      <c r="A35" s="39" t="s">
        <v>1140</v>
      </c>
      <c r="B35" s="10" t="s">
        <v>1210</v>
      </c>
      <c r="C35" s="58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5" s="58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5" s="58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5" s="59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6" spans="1:6" ht="30">
      <c r="A36" s="39" t="s">
        <v>1138</v>
      </c>
      <c r="B36" s="10" t="s">
        <v>1210</v>
      </c>
      <c r="C36" s="58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6" s="58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6" s="58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6" s="59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7" spans="1:6" ht="30">
      <c r="A37" s="39" t="s">
        <v>1139</v>
      </c>
      <c r="B37" s="10" t="s">
        <v>1210</v>
      </c>
      <c r="C37" s="58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7" s="58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7" s="58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7" s="59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8" spans="1:6" ht="30">
      <c r="A38" s="39" t="s">
        <v>1143</v>
      </c>
      <c r="B38" s="10" t="s">
        <v>1210</v>
      </c>
      <c r="C38" s="58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8" s="58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8" s="58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8" s="59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9" spans="1:6" ht="30">
      <c r="A39" s="39" t="s">
        <v>1141</v>
      </c>
      <c r="B39" s="10" t="s">
        <v>1210</v>
      </c>
      <c r="C39" s="58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9" s="58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9" s="58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9" s="59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0" spans="1:6" ht="30">
      <c r="A40" s="39" t="s">
        <v>1142</v>
      </c>
      <c r="B40" s="10" t="s">
        <v>1210</v>
      </c>
      <c r="C40" s="58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0" s="58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0" s="58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0" s="59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1" spans="1:6" ht="30">
      <c r="A41" s="39" t="s">
        <v>1146</v>
      </c>
      <c r="B41" s="10" t="s">
        <v>1210</v>
      </c>
      <c r="C41" s="58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1" s="58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1" s="58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1" s="59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2" spans="1:6" ht="30">
      <c r="A42" s="39" t="s">
        <v>1144</v>
      </c>
      <c r="B42" s="10" t="s">
        <v>1210</v>
      </c>
      <c r="C42" s="58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2" s="58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2" s="58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2" s="59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3" spans="1:6" ht="30">
      <c r="A43" s="39" t="s">
        <v>1145</v>
      </c>
      <c r="B43" s="10" t="s">
        <v>1210</v>
      </c>
      <c r="C43" s="58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3" s="58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3" s="58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3" s="59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4" spans="1:6" ht="30">
      <c r="A44" s="39" t="s">
        <v>1147</v>
      </c>
      <c r="B44" s="10" t="s">
        <v>1210</v>
      </c>
      <c r="C44" s="58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4" s="58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4" s="58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4" s="59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5" spans="1:6" ht="30">
      <c r="A45" s="39" t="s">
        <v>1148</v>
      </c>
      <c r="B45" s="10" t="s">
        <v>1210</v>
      </c>
      <c r="C45" s="58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5" s="58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5" s="58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5" s="59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6" spans="1:6" ht="30">
      <c r="A46" s="39" t="s">
        <v>1081</v>
      </c>
      <c r="B46" s="10" t="s">
        <v>1210</v>
      </c>
      <c r="C46" s="58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6" s="58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6" s="58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6" s="59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7" spans="1:6" ht="30">
      <c r="A47" s="39" t="s">
        <v>1151</v>
      </c>
      <c r="B47" s="10" t="s">
        <v>1210</v>
      </c>
      <c r="C47" s="58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7" s="58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7" s="58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7" s="59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8" spans="1:6" ht="30">
      <c r="A48" s="39" t="s">
        <v>1149</v>
      </c>
      <c r="B48" s="10" t="s">
        <v>1210</v>
      </c>
      <c r="C48" s="58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8" s="58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8" s="58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8" s="59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9" spans="1:7" ht="30">
      <c r="A49" s="39" t="s">
        <v>1150</v>
      </c>
      <c r="B49" s="10" t="s">
        <v>1210</v>
      </c>
      <c r="C49" s="60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9" s="60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9" s="60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9" s="61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50" spans="1:7" ht="15.75" thickBot="1"/>
    <row r="51" spans="1:7" ht="21" customHeight="1">
      <c r="A51" s="75" t="s">
        <v>1264</v>
      </c>
      <c r="B51" s="76"/>
      <c r="C51" s="76"/>
      <c r="D51" s="76"/>
      <c r="E51" s="76"/>
      <c r="F51" s="77"/>
    </row>
    <row r="52" spans="1:7">
      <c r="A52" s="32" t="s">
        <v>2</v>
      </c>
      <c r="B52" s="33" t="s">
        <v>1273</v>
      </c>
      <c r="C52" s="33" t="s">
        <v>1301</v>
      </c>
      <c r="D52" s="33" t="s">
        <v>1302</v>
      </c>
      <c r="E52" s="33" t="s">
        <v>1303</v>
      </c>
      <c r="F52" s="34" t="s">
        <v>1304</v>
      </c>
    </row>
    <row r="53" spans="1:7">
      <c r="A53" s="40" t="s">
        <v>1261</v>
      </c>
      <c r="B53" s="41" t="s">
        <v>1171</v>
      </c>
      <c r="C53" s="51">
        <f>SUMIFS(Tabla2[[#All],[VALOR INDICADOR]],Tabla2[[#All],[NOMBRE DEL INDICADOR]],Tabla12[[#This Row],[NOMBRE DEL INDICADOR]],Tabla2[[#All],[MUNICIPIO]],$B$1,Tabla2[[#All],[FUENTE]],FICHA!$A$51,Tabla2[[#All],[AÑO/VIGENCIA]],Tabla12[[#Headers],[2018]])</f>
        <v>0</v>
      </c>
      <c r="D53" s="44">
        <f>SUMIFS(Tabla2[[#All],[VALOR INDICADOR]],Tabla2[[#All],[NOMBRE DEL INDICADOR]],Tabla12[[#This Row],[NOMBRE DEL INDICADOR]],Tabla2[[#All],[MUNICIPIO]],$B$1,Tabla2[[#All],[FUENTE]],FICHA!$A$51,Tabla2[[#All],[AÑO/VIGENCIA]],Tabla12[[#Headers],[2019]])/100</f>
        <v>0</v>
      </c>
      <c r="E53" s="44">
        <f>SUMIFS(Tabla2[[#All],[VALOR INDICADOR]],Tabla2[[#All],[NOMBRE DEL INDICADOR]],Tabla12[[#This Row],[NOMBRE DEL INDICADOR]],Tabla2[[#All],[MUNICIPIO]],B1,Tabla2[[#All],[FUENTE]],FICHA!$A$51,Tabla2[[#All],[AÑO/VIGENCIA]],Tabla12[[#Headers],[2020]])/100</f>
        <v>0</v>
      </c>
      <c r="F53" s="45">
        <f>SUMIFS(Tabla2[[#All],[VALOR INDICADOR]],Tabla2[[#All],[NOMBRE DEL INDICADOR]],Tabla12[[#This Row],[NOMBRE DEL INDICADOR]],Tabla2[[#All],[MUNICIPIO]],B1,Tabla2[[#All],[FUENTE]],FICHA!$A$51,Tabla2[[#All],[AÑO/VIGENCIA]],Tabla12[[#Headers],[2021]])/100</f>
        <v>0</v>
      </c>
    </row>
    <row r="54" spans="1:7" ht="30">
      <c r="A54" s="39" t="s">
        <v>1286</v>
      </c>
      <c r="B54" s="10" t="s">
        <v>1168</v>
      </c>
      <c r="C54" s="52">
        <f>SUMIFS(Tabla2[[#All],[VALOR INDICADOR]],Tabla2[[#All],[NOMBRE DEL INDICADOR]],Tabla12[[#This Row],[NOMBRE DEL INDICADOR]],Tabla2[[#All],[MUNICIPIO]],$B$1,Tabla2[[#All],[FUENTE]],FICHA!$A$51,Tabla2[[#All],[AÑO/VIGENCIA]],Tabla12[[#Headers],[2018]])</f>
        <v>0</v>
      </c>
      <c r="D54" s="52">
        <f>SUMIFS(Tabla2[[#All],[VALOR INDICADOR]],Tabla2[[#All],[NOMBRE DEL INDICADOR]],Tabla12[[#This Row],[NOMBRE DEL INDICADOR]],Tabla2[[#All],[MUNICIPIO]],$B$1,Tabla2[[#All],[FUENTE]],FICHA!$A$51,Tabla2[[#All],[AÑO/VIGENCIA]],Tabla12[[#Headers],[2019]])</f>
        <v>0</v>
      </c>
      <c r="E54" s="52">
        <f>SUMIFS(Tabla2[[#All],[VALOR INDICADOR]],Tabla2[[#All],[NOMBRE DEL INDICADOR]],Tabla12[[#This Row],[NOMBRE DEL INDICADOR]],Tabla2[[#All],[MUNICIPIO]],B2,Tabla2[[#All],[FUENTE]],FICHA!$A$51,Tabla2[[#All],[AÑO/VIGENCIA]],Tabla12[[#Headers],[2020]])</f>
        <v>0</v>
      </c>
      <c r="F54" s="53">
        <f>SUMIFS(Tabla2[[#All],[VALOR INDICADOR]],Tabla2[[#All],[NOMBRE DEL INDICADOR]],Tabla12[[#This Row],[NOMBRE DEL INDICADOR]],Tabla2[[#All],[MUNICIPIO]],B2,Tabla2[[#All],[FUENTE]],FICHA!$A$51,Tabla2[[#All],[AÑO/VIGENCIA]],Tabla12[[#Headers],[2021]])</f>
        <v>0</v>
      </c>
    </row>
    <row r="55" spans="1:7" ht="15.75" thickBot="1"/>
    <row r="56" spans="1:7" ht="26.25" customHeight="1">
      <c r="A56" s="75" t="s">
        <v>1137</v>
      </c>
      <c r="B56" s="76"/>
      <c r="C56" s="76"/>
      <c r="D56" s="76"/>
      <c r="E56" s="76"/>
      <c r="F56" s="76"/>
      <c r="G56" s="77"/>
    </row>
    <row r="57" spans="1:7" s="31" customFormat="1" ht="30">
      <c r="A57" s="42" t="s">
        <v>2</v>
      </c>
      <c r="B57" s="13" t="s">
        <v>1273</v>
      </c>
      <c r="C57" s="13" t="s">
        <v>1301</v>
      </c>
      <c r="D57" s="13" t="s">
        <v>1302</v>
      </c>
      <c r="E57" s="13" t="s">
        <v>1303</v>
      </c>
      <c r="F57" s="13" t="s">
        <v>1304</v>
      </c>
      <c r="G57" s="43" t="s">
        <v>1285</v>
      </c>
    </row>
    <row r="58" spans="1:7">
      <c r="A58" s="26" t="s">
        <v>1132</v>
      </c>
      <c r="B58" s="41" t="s">
        <v>1171</v>
      </c>
      <c r="C58" s="44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58" s="44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58" s="44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58" s="44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58" s="45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59" spans="1:7">
      <c r="A59" s="25" t="s">
        <v>1128</v>
      </c>
      <c r="B59" s="10" t="s">
        <v>1171</v>
      </c>
      <c r="C59" s="46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59" s="46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59" s="46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59" s="46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59" s="47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0" spans="1:7" ht="30">
      <c r="A60" s="25" t="s">
        <v>1274</v>
      </c>
      <c r="B60" s="10" t="s">
        <v>1168</v>
      </c>
      <c r="C60" s="66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0" s="66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0" s="67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0" s="67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0" s="68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1" spans="1:7" ht="30">
      <c r="A61" s="25" t="s">
        <v>1127</v>
      </c>
      <c r="B61" s="10" t="s">
        <v>1171</v>
      </c>
      <c r="C61" s="46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1" s="46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1" s="4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1" s="4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1" s="4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2" spans="1:7">
      <c r="A62" s="25" t="s">
        <v>1131</v>
      </c>
      <c r="B62" s="10" t="s">
        <v>1171</v>
      </c>
      <c r="C62" s="46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2" s="46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2" s="46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2" s="46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2" s="47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3" spans="1:7">
      <c r="A63" s="25" t="s">
        <v>1133</v>
      </c>
      <c r="B63" s="10" t="s">
        <v>1171</v>
      </c>
      <c r="C63" s="46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3" s="46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3" s="46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3" s="46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3" s="47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4" spans="1:7">
      <c r="A64" s="25" t="s">
        <v>1134</v>
      </c>
      <c r="B64" s="10" t="s">
        <v>1171</v>
      </c>
      <c r="C64" s="46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4" s="46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4" s="46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4" s="46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4" s="47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5" spans="1:7">
      <c r="A65" s="25" t="s">
        <v>1135</v>
      </c>
      <c r="B65" s="10" t="s">
        <v>1171</v>
      </c>
      <c r="C65" s="46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5" s="46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5" s="46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5" s="46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5" s="47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6" spans="1:7">
      <c r="A66" s="25" t="s">
        <v>1136</v>
      </c>
      <c r="B66" s="10" t="s">
        <v>1171</v>
      </c>
      <c r="C66" s="46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6" s="46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6" s="46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6" s="46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6" s="47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7" spans="1:7">
      <c r="A67" s="25" t="s">
        <v>1129</v>
      </c>
      <c r="B67" s="10" t="s">
        <v>1171</v>
      </c>
      <c r="C67" s="46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7" s="46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7" s="46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7" s="46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7" s="47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8" spans="1:7">
      <c r="A68" s="25" t="s">
        <v>1130</v>
      </c>
      <c r="B68" s="10" t="s">
        <v>1171</v>
      </c>
      <c r="C68" s="46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8" s="46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8" s="46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8" s="46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8" s="47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9" spans="1:7">
      <c r="A69" s="25" t="s">
        <v>1276</v>
      </c>
      <c r="B69" s="10" t="s">
        <v>1171</v>
      </c>
      <c r="C69" s="46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9" s="46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9" s="46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9" s="46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9" s="47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70" spans="1:7" ht="15.75" thickBot="1"/>
    <row r="71" spans="1:7" ht="21" customHeight="1">
      <c r="A71" s="75" t="s">
        <v>1095</v>
      </c>
      <c r="B71" s="76"/>
      <c r="C71" s="76"/>
      <c r="D71" s="76"/>
      <c r="E71" s="76"/>
      <c r="F71" s="76"/>
      <c r="G71" s="77"/>
    </row>
    <row r="72" spans="1:7">
      <c r="A72" s="42" t="s">
        <v>2</v>
      </c>
      <c r="B72" s="13" t="s">
        <v>1273</v>
      </c>
      <c r="C72" s="13" t="s">
        <v>1307</v>
      </c>
      <c r="D72" s="13" t="s">
        <v>1301</v>
      </c>
      <c r="E72" s="13" t="s">
        <v>1302</v>
      </c>
      <c r="F72" s="13" t="s">
        <v>1303</v>
      </c>
      <c r="G72" s="43" t="s">
        <v>1304</v>
      </c>
    </row>
    <row r="73" spans="1:7">
      <c r="A73" s="35" t="s">
        <v>1094</v>
      </c>
      <c r="B73" s="30" t="s">
        <v>1171</v>
      </c>
      <c r="C73" s="62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3" s="62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3" s="62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3" s="62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3" s="63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4" spans="1:7">
      <c r="A74" s="35" t="s">
        <v>1092</v>
      </c>
      <c r="B74" s="30" t="s">
        <v>1171</v>
      </c>
      <c r="C74" s="62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4" s="62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4" s="62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4" s="62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4" s="63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5" spans="1:7" ht="30">
      <c r="A75" s="35" t="s">
        <v>1093</v>
      </c>
      <c r="B75" s="30" t="s">
        <v>1171</v>
      </c>
      <c r="C75" s="62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5" s="62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5" s="62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5" s="62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5" s="63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6" spans="1:7">
      <c r="A76" s="35" t="s">
        <v>1082</v>
      </c>
      <c r="B76" s="30" t="s">
        <v>1171</v>
      </c>
      <c r="C76" s="62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6" s="62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6" s="62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6" s="62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6" s="63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7" spans="1:7">
      <c r="A77" s="35" t="s">
        <v>1083</v>
      </c>
      <c r="B77" s="30" t="s">
        <v>1171</v>
      </c>
      <c r="C77" s="62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7" s="62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7" s="62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7" s="62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7" s="63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8" spans="1:7">
      <c r="A78" s="35" t="s">
        <v>1089</v>
      </c>
      <c r="B78" s="30" t="s">
        <v>1171</v>
      </c>
      <c r="C78" s="62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8" s="62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8" s="62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8" s="62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8" s="63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9" spans="1:7">
      <c r="A79" s="35" t="s">
        <v>1090</v>
      </c>
      <c r="B79" s="30" t="s">
        <v>1171</v>
      </c>
      <c r="C79" s="62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9" s="62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9" s="62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9" s="62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9" s="63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0" spans="1:7">
      <c r="A80" s="35" t="s">
        <v>1091</v>
      </c>
      <c r="B80" s="30" t="s">
        <v>1171</v>
      </c>
      <c r="C80" s="62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0" s="62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0" s="62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0" s="62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0" s="63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1" spans="1:7">
      <c r="A81" s="35" t="s">
        <v>1084</v>
      </c>
      <c r="B81" s="30" t="s">
        <v>1171</v>
      </c>
      <c r="C81" s="62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1" s="62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1" s="62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1" s="62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1" s="63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2" spans="1:7">
      <c r="A82" s="35" t="s">
        <v>1088</v>
      </c>
      <c r="B82" s="30" t="s">
        <v>1182</v>
      </c>
      <c r="C82" s="52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2" s="52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2" s="52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2" s="52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2" s="53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3" spans="1:7">
      <c r="A83" s="35" t="s">
        <v>1087</v>
      </c>
      <c r="B83" s="30" t="s">
        <v>1194</v>
      </c>
      <c r="C83" s="52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3" s="52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3" s="52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3" s="52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3" s="53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4" spans="1:7" ht="30">
      <c r="A84" s="35" t="s">
        <v>1085</v>
      </c>
      <c r="B84" s="30" t="s">
        <v>1194</v>
      </c>
      <c r="C84" s="52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4" s="52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4" s="52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4" s="52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4" s="53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5" spans="1:7" ht="30">
      <c r="A85" s="36" t="s">
        <v>1086</v>
      </c>
      <c r="B85" s="37" t="s">
        <v>1194</v>
      </c>
      <c r="C85" s="51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5" s="51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5" s="51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5" s="51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5" s="71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6" spans="1:7" ht="15.75" thickBot="1"/>
    <row r="87" spans="1:7" ht="19.5" customHeight="1">
      <c r="A87" s="75" t="s">
        <v>1124</v>
      </c>
      <c r="B87" s="76"/>
      <c r="C87" s="76"/>
      <c r="D87" s="76"/>
      <c r="E87" s="76"/>
      <c r="F87" s="77"/>
    </row>
    <row r="88" spans="1:7">
      <c r="A88" s="42" t="s">
        <v>2</v>
      </c>
      <c r="B88" s="13" t="s">
        <v>1273</v>
      </c>
      <c r="C88" s="13" t="s">
        <v>1302</v>
      </c>
      <c r="D88" s="13" t="s">
        <v>1303</v>
      </c>
      <c r="E88" s="13" t="s">
        <v>1304</v>
      </c>
      <c r="F88" s="43" t="s">
        <v>1308</v>
      </c>
    </row>
    <row r="89" spans="1:7" ht="30">
      <c r="A89" s="36" t="s">
        <v>1123</v>
      </c>
      <c r="B89" s="37" t="s">
        <v>1168</v>
      </c>
      <c r="C89" s="64">
        <f>SUMIFS(Tabla2[[#All],[VALOR INDICADOR]],Tabla2[[#All],[NOMBRE DEL INDICADOR]],Tabla15[[#This Row],[NOMBRE DEL INDICADOR]],Tabla2[[#All],[MUNICIPIO]],$B$1,Tabla2[[#All],[FUENTE]],FICHA!$A$87,Tabla2[[#All],[AÑO/VIGENCIA]],Tabla15[[#Headers],[2019]])</f>
        <v>0</v>
      </c>
      <c r="D89" s="64">
        <f>SUMIFS(Tabla2[[#All],[VALOR INDICADOR]],Tabla2[[#All],[NOMBRE DEL INDICADOR]],Tabla15[[#This Row],[NOMBRE DEL INDICADOR]],Tabla2[[#All],[MUNICIPIO]],$B$1,Tabla2[[#All],[FUENTE]],FICHA!$A$87,Tabla2[[#All],[AÑO/VIGENCIA]],Tabla15[[#Headers],[2020]])</f>
        <v>0</v>
      </c>
      <c r="E89" s="64">
        <f>SUMIFS(Tabla2[[#All],[VALOR INDICADOR]],Tabla2[[#All],[NOMBRE DEL INDICADOR]],Tabla15[[#This Row],[NOMBRE DEL INDICADOR]],Tabla2[[#All],[MUNICIPIO]],$B$1,Tabla2[[#All],[FUENTE]],FICHA!$A$87,Tabla2[[#All],[AÑO/VIGENCIA]],Tabla15[[#Headers],[2021]])</f>
        <v>0</v>
      </c>
      <c r="F89" s="65">
        <f>SUMIFS(Tabla2[[#All],[VALOR INDICADOR]],Tabla2[[#All],[NOMBRE DEL INDICADOR]],Tabla15[[#This Row],[NOMBRE DEL INDICADOR]],Tabla2[[#All],[MUNICIPIO]],$B$1,Tabla2[[#All],[FUENTE]],FICHA!$A$87,Tabla2[[#All],[AÑO/VIGENCIA]],Tabla15[[#Headers],[2022]])</f>
        <v>0</v>
      </c>
    </row>
    <row r="90" spans="1:7" ht="15.75" thickBot="1"/>
    <row r="91" spans="1:7" ht="20.25" customHeight="1">
      <c r="A91" s="78" t="s">
        <v>1078</v>
      </c>
      <c r="B91" s="79"/>
      <c r="C91" s="79"/>
      <c r="D91" s="79"/>
      <c r="E91" s="79"/>
      <c r="F91" s="80"/>
    </row>
    <row r="92" spans="1:7" s="31" customFormat="1">
      <c r="A92" s="42" t="s">
        <v>2</v>
      </c>
      <c r="B92" s="13" t="s">
        <v>1273</v>
      </c>
      <c r="C92" s="13" t="s">
        <v>1301</v>
      </c>
      <c r="D92" s="13" t="s">
        <v>1302</v>
      </c>
      <c r="E92" s="13" t="s">
        <v>1303</v>
      </c>
      <c r="F92" s="43" t="s">
        <v>1304</v>
      </c>
    </row>
    <row r="93" spans="1:7">
      <c r="A93" s="36" t="s">
        <v>1156</v>
      </c>
      <c r="B93" s="37" t="s">
        <v>1171</v>
      </c>
      <c r="C93" s="44">
        <f>SUMIFS(Tabla2[[#All],[VALOR INDICADOR]],Tabla2[[#All],[NOMBRE DEL INDICADOR]],Tabla17[[#This Row],[NOMBRE DEL INDICADOR]],Tabla2[[#All],[MUNICIPIO]],$B$1,Tabla2[[#All],[FUENTE]],FICHA!$A$91,Tabla2[[#All],[AÑO/VIGENCIA]],Tabla17[[#Headers],[2018]])/100</f>
        <v>0</v>
      </c>
      <c r="D93" s="44">
        <f>SUMIFS(Tabla2[[#All],[VALOR INDICADOR]],Tabla2[[#All],[NOMBRE DEL INDICADOR]],Tabla17[[#This Row],[NOMBRE DEL INDICADOR]],Tabla2[[#All],[MUNICIPIO]],$B$1,Tabla2[[#All],[FUENTE]],FICHA!$A$91,Tabla2[[#All],[AÑO/VIGENCIA]],Tabla17[[#Headers],[2019]])/100</f>
        <v>0</v>
      </c>
      <c r="E93" s="44">
        <f>SUMIFS(Tabla2[[#All],[VALOR INDICADOR]],Tabla2[[#All],[NOMBRE DEL INDICADOR]],Tabla17[[#This Row],[NOMBRE DEL INDICADOR]],Tabla2[[#All],[MUNICIPIO]],$B$1,Tabla2[[#All],[FUENTE]],FICHA!$A$91,Tabla2[[#All],[AÑO/VIGENCIA]],Tabla17[[#Headers],[2020]])/100</f>
        <v>0</v>
      </c>
      <c r="F93" s="45">
        <f>SUMIFS(Tabla2[[#All],[VALOR INDICADOR]],Tabla2[[#All],[NOMBRE DEL INDICADOR]],Tabla17[[#This Row],[NOMBRE DEL INDICADOR]],Tabla2[[#All],[MUNICIPIO]],$B$1,Tabla2[[#All],[FUENTE]],FICHA!$A$91,Tabla2[[#All],[AÑO/VIGENCIA]],Tabla17[[#Headers],[2021]])/100</f>
        <v>0</v>
      </c>
    </row>
    <row r="94" spans="1:7" ht="15.75" thickBot="1"/>
    <row r="95" spans="1:7" ht="21.75" customHeight="1">
      <c r="A95" s="78" t="s">
        <v>1074</v>
      </c>
      <c r="B95" s="79"/>
      <c r="C95" s="79"/>
      <c r="D95" s="79"/>
      <c r="E95" s="79"/>
      <c r="F95" s="80"/>
    </row>
    <row r="96" spans="1:7">
      <c r="A96" s="42" t="s">
        <v>2</v>
      </c>
      <c r="B96" s="13" t="s">
        <v>1273</v>
      </c>
      <c r="C96" s="13" t="s">
        <v>1301</v>
      </c>
      <c r="D96" s="13" t="s">
        <v>1302</v>
      </c>
      <c r="E96" s="13" t="s">
        <v>1303</v>
      </c>
      <c r="F96" s="43" t="s">
        <v>1304</v>
      </c>
    </row>
    <row r="97" spans="1:6" ht="30">
      <c r="A97" s="36" t="s">
        <v>1077</v>
      </c>
      <c r="B97" s="37" t="s">
        <v>1171</v>
      </c>
      <c r="C97" s="44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7" s="44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7" s="44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7" s="45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  <row r="98" spans="1:6" ht="30">
      <c r="A98" s="35" t="s">
        <v>1076</v>
      </c>
      <c r="B98" s="30" t="s">
        <v>1171</v>
      </c>
      <c r="C98" s="46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8" s="46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8" s="46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8" s="47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  <row r="99" spans="1:6" ht="30">
      <c r="A99" s="35" t="s">
        <v>1272</v>
      </c>
      <c r="B99" s="30" t="s">
        <v>1171</v>
      </c>
      <c r="C99" s="46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9" s="46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9" s="46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9" s="47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</sheetData>
  <mergeCells count="9">
    <mergeCell ref="A21:E21"/>
    <mergeCell ref="A26:G26"/>
    <mergeCell ref="A33:F33"/>
    <mergeCell ref="A51:F51"/>
    <mergeCell ref="A95:F95"/>
    <mergeCell ref="A56:G56"/>
    <mergeCell ref="A71:G71"/>
    <mergeCell ref="A87:F87"/>
    <mergeCell ref="A91:F91"/>
  </mergeCells>
  <phoneticPr fontId="7" type="noConversion"/>
  <pageMargins left="0.7" right="0.7" top="0.75" bottom="0.75" header="0.3" footer="0.3"/>
  <pageSetup scale="59" orientation="portrait" r:id="rId2"/>
  <rowBreaks count="2" manualBreakCount="2">
    <brk id="55" max="6" man="1"/>
    <brk id="89" max="6" man="1"/>
  </rowBreaks>
  <ignoredErrors>
    <ignoredError sqref="C54:F54" calculatedColumn="1"/>
  </ignoredErrors>
  <drawing r:id="rId3"/>
  <tableParts count="9"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Divipola!$B$2:$B$1125</xm:f>
          </x14:formula1>
          <xm:sqref>C20:F20 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644"/>
  <sheetViews>
    <sheetView showGridLines="0" topLeftCell="A1232" zoomScale="68" zoomScaleNormal="85" workbookViewId="0">
      <selection activeCell="I1211" sqref="I1211:I1405"/>
    </sheetView>
  </sheetViews>
  <sheetFormatPr baseColWidth="10" defaultColWidth="10.85546875" defaultRowHeight="15"/>
  <cols>
    <col min="1" max="1" width="14.85546875" style="1" customWidth="1"/>
    <col min="2" max="2" width="17" style="1" customWidth="1"/>
    <col min="3" max="3" width="12.28515625" style="1" customWidth="1"/>
    <col min="4" max="4" width="39.140625" style="1" customWidth="1"/>
    <col min="5" max="5" width="10.85546875" style="1"/>
    <col min="6" max="6" width="22.28515625" style="1" customWidth="1"/>
    <col min="7" max="7" width="16.28515625" style="1" customWidth="1"/>
    <col min="8" max="8" width="15.5703125" style="1" customWidth="1"/>
    <col min="9" max="9" width="18.5703125" style="27" customWidth="1"/>
    <col min="10" max="10" width="18.28515625" style="28" bestFit="1" customWidth="1"/>
    <col min="11" max="11" width="20.28515625" style="1" bestFit="1" customWidth="1"/>
    <col min="12" max="12" width="21.5703125" style="1" customWidth="1"/>
    <col min="13" max="16384" width="10.85546875" style="1"/>
  </cols>
  <sheetData>
    <row r="1" spans="1:12" s="24" customFormat="1">
      <c r="A1" s="19" t="s">
        <v>1079</v>
      </c>
      <c r="B1" s="20" t="s">
        <v>0</v>
      </c>
      <c r="C1" s="20" t="s">
        <v>1</v>
      </c>
      <c r="D1" s="20" t="s">
        <v>2</v>
      </c>
      <c r="E1" s="20" t="s">
        <v>3</v>
      </c>
      <c r="F1" s="20" t="s">
        <v>4</v>
      </c>
      <c r="G1" s="20" t="s">
        <v>5</v>
      </c>
      <c r="H1" s="20" t="s">
        <v>6</v>
      </c>
      <c r="I1" s="21" t="s">
        <v>7</v>
      </c>
      <c r="J1" s="22" t="s">
        <v>1099</v>
      </c>
      <c r="K1" s="20" t="s">
        <v>1126</v>
      </c>
      <c r="L1" s="23" t="s">
        <v>1273</v>
      </c>
    </row>
    <row r="2" spans="1:12" ht="45">
      <c r="A2" s="25">
        <v>81001</v>
      </c>
      <c r="B2" s="2" t="s">
        <v>1003</v>
      </c>
      <c r="C2" s="2" t="s">
        <v>1003</v>
      </c>
      <c r="D2" s="2" t="s">
        <v>1123</v>
      </c>
      <c r="E2" s="2" t="s">
        <v>1124</v>
      </c>
      <c r="F2" s="2" t="s">
        <v>1205</v>
      </c>
      <c r="G2" s="2" t="s">
        <v>1097</v>
      </c>
      <c r="H2" s="2">
        <v>2019</v>
      </c>
      <c r="I2" s="54">
        <v>2216</v>
      </c>
      <c r="J2" s="5">
        <v>2216</v>
      </c>
      <c r="K2" s="2">
        <v>31</v>
      </c>
      <c r="L2" s="2" t="s">
        <v>1168</v>
      </c>
    </row>
    <row r="3" spans="1:12" ht="45">
      <c r="A3" s="25">
        <v>81001</v>
      </c>
      <c r="B3" s="2" t="s">
        <v>1003</v>
      </c>
      <c r="C3" s="2" t="s">
        <v>1003</v>
      </c>
      <c r="D3" s="2" t="s">
        <v>1123</v>
      </c>
      <c r="E3" s="2" t="s">
        <v>1124</v>
      </c>
      <c r="F3" s="2" t="s">
        <v>1205</v>
      </c>
      <c r="G3" s="2" t="s">
        <v>1097</v>
      </c>
      <c r="H3" s="2">
        <v>2020</v>
      </c>
      <c r="I3" s="54">
        <v>2009</v>
      </c>
      <c r="J3" s="5">
        <v>2009</v>
      </c>
      <c r="K3" s="2">
        <v>31</v>
      </c>
      <c r="L3" s="2" t="s">
        <v>1168</v>
      </c>
    </row>
    <row r="4" spans="1:12" ht="45">
      <c r="A4" s="25">
        <v>81001</v>
      </c>
      <c r="B4" s="2" t="s">
        <v>1003</v>
      </c>
      <c r="C4" s="2" t="s">
        <v>1003</v>
      </c>
      <c r="D4" s="2" t="s">
        <v>1123</v>
      </c>
      <c r="E4" s="2" t="s">
        <v>1124</v>
      </c>
      <c r="F4" s="2" t="s">
        <v>1205</v>
      </c>
      <c r="G4" s="2" t="s">
        <v>1097</v>
      </c>
      <c r="H4" s="2">
        <v>2021</v>
      </c>
      <c r="I4" s="54">
        <v>2184</v>
      </c>
      <c r="J4" s="5">
        <v>2184</v>
      </c>
      <c r="K4" s="2">
        <v>31</v>
      </c>
      <c r="L4" s="2" t="s">
        <v>1168</v>
      </c>
    </row>
    <row r="5" spans="1:12" ht="45">
      <c r="A5" s="25">
        <v>81001</v>
      </c>
      <c r="B5" s="2" t="s">
        <v>1003</v>
      </c>
      <c r="C5" s="2" t="s">
        <v>1003</v>
      </c>
      <c r="D5" s="2" t="s">
        <v>1123</v>
      </c>
      <c r="E5" s="2" t="s">
        <v>1124</v>
      </c>
      <c r="F5" s="2" t="s">
        <v>1205</v>
      </c>
      <c r="G5" s="2" t="s">
        <v>1097</v>
      </c>
      <c r="H5" s="2">
        <v>2022</v>
      </c>
      <c r="I5" s="54">
        <v>1822</v>
      </c>
      <c r="J5" s="5">
        <v>1822</v>
      </c>
      <c r="K5" s="2">
        <v>31</v>
      </c>
      <c r="L5" s="2" t="s">
        <v>1168</v>
      </c>
    </row>
    <row r="6" spans="1:12" ht="45">
      <c r="A6" s="25">
        <v>81065</v>
      </c>
      <c r="B6" s="2" t="s">
        <v>1003</v>
      </c>
      <c r="C6" s="2" t="s">
        <v>1004</v>
      </c>
      <c r="D6" s="2" t="s">
        <v>1123</v>
      </c>
      <c r="E6" s="2" t="s">
        <v>1124</v>
      </c>
      <c r="F6" s="2" t="s">
        <v>1205</v>
      </c>
      <c r="G6" s="2" t="s">
        <v>1097</v>
      </c>
      <c r="H6" s="2">
        <v>2019</v>
      </c>
      <c r="I6" s="54">
        <v>775</v>
      </c>
      <c r="J6" s="5">
        <v>775</v>
      </c>
      <c r="K6" s="2">
        <v>31</v>
      </c>
      <c r="L6" s="2" t="s">
        <v>1168</v>
      </c>
    </row>
    <row r="7" spans="1:12" ht="45">
      <c r="A7" s="25">
        <v>81065</v>
      </c>
      <c r="B7" s="2" t="s">
        <v>1003</v>
      </c>
      <c r="C7" s="2" t="s">
        <v>1004</v>
      </c>
      <c r="D7" s="2" t="s">
        <v>1123</v>
      </c>
      <c r="E7" s="2" t="s">
        <v>1124</v>
      </c>
      <c r="F7" s="2" t="s">
        <v>1205</v>
      </c>
      <c r="G7" s="2" t="s">
        <v>1097</v>
      </c>
      <c r="H7" s="2">
        <v>2020</v>
      </c>
      <c r="I7" s="54">
        <v>719</v>
      </c>
      <c r="J7" s="5">
        <v>719</v>
      </c>
      <c r="K7" s="2">
        <v>31</v>
      </c>
      <c r="L7" s="2" t="s">
        <v>1168</v>
      </c>
    </row>
    <row r="8" spans="1:12" ht="45">
      <c r="A8" s="25">
        <v>81065</v>
      </c>
      <c r="B8" s="2" t="s">
        <v>1003</v>
      </c>
      <c r="C8" s="2" t="s">
        <v>1004</v>
      </c>
      <c r="D8" s="2" t="s">
        <v>1123</v>
      </c>
      <c r="E8" s="2" t="s">
        <v>1124</v>
      </c>
      <c r="F8" s="2" t="s">
        <v>1205</v>
      </c>
      <c r="G8" s="2" t="s">
        <v>1097</v>
      </c>
      <c r="H8" s="2">
        <v>2021</v>
      </c>
      <c r="I8" s="54">
        <v>725</v>
      </c>
      <c r="J8" s="5">
        <v>725</v>
      </c>
      <c r="K8" s="2">
        <v>31</v>
      </c>
      <c r="L8" s="2" t="s">
        <v>1168</v>
      </c>
    </row>
    <row r="9" spans="1:12" ht="45">
      <c r="A9" s="25">
        <v>81065</v>
      </c>
      <c r="B9" s="2" t="s">
        <v>1003</v>
      </c>
      <c r="C9" s="2" t="s">
        <v>1004</v>
      </c>
      <c r="D9" s="2" t="s">
        <v>1123</v>
      </c>
      <c r="E9" s="2" t="s">
        <v>1124</v>
      </c>
      <c r="F9" s="2" t="s">
        <v>1205</v>
      </c>
      <c r="G9" s="2" t="s">
        <v>1097</v>
      </c>
      <c r="H9" s="2">
        <v>2022</v>
      </c>
      <c r="I9" s="54">
        <v>532</v>
      </c>
      <c r="J9" s="5">
        <v>532</v>
      </c>
      <c r="K9" s="2">
        <v>31</v>
      </c>
      <c r="L9" s="2" t="s">
        <v>1168</v>
      </c>
    </row>
    <row r="10" spans="1:12" ht="45">
      <c r="A10" s="25">
        <v>81220</v>
      </c>
      <c r="B10" s="2" t="s">
        <v>1003</v>
      </c>
      <c r="C10" s="2" t="s">
        <v>1005</v>
      </c>
      <c r="D10" s="2" t="s">
        <v>1123</v>
      </c>
      <c r="E10" s="2" t="s">
        <v>1124</v>
      </c>
      <c r="F10" s="2" t="s">
        <v>1205</v>
      </c>
      <c r="G10" s="2" t="s">
        <v>1097</v>
      </c>
      <c r="H10" s="2">
        <v>2019</v>
      </c>
      <c r="I10" s="54">
        <v>99</v>
      </c>
      <c r="J10" s="5">
        <v>99</v>
      </c>
      <c r="K10" s="2">
        <v>31</v>
      </c>
      <c r="L10" s="2" t="s">
        <v>1168</v>
      </c>
    </row>
    <row r="11" spans="1:12" ht="45">
      <c r="A11" s="25">
        <v>81220</v>
      </c>
      <c r="B11" s="2" t="s">
        <v>1003</v>
      </c>
      <c r="C11" s="2" t="s">
        <v>1005</v>
      </c>
      <c r="D11" s="2" t="s">
        <v>1123</v>
      </c>
      <c r="E11" s="2" t="s">
        <v>1124</v>
      </c>
      <c r="F11" s="2" t="s">
        <v>1205</v>
      </c>
      <c r="G11" s="2" t="s">
        <v>1097</v>
      </c>
      <c r="H11" s="2">
        <v>2020</v>
      </c>
      <c r="I11" s="54">
        <v>113</v>
      </c>
      <c r="J11" s="5">
        <v>113</v>
      </c>
      <c r="K11" s="2">
        <v>31</v>
      </c>
      <c r="L11" s="2" t="s">
        <v>1168</v>
      </c>
    </row>
    <row r="12" spans="1:12" ht="45">
      <c r="A12" s="25">
        <v>81220</v>
      </c>
      <c r="B12" s="2" t="s">
        <v>1003</v>
      </c>
      <c r="C12" s="2" t="s">
        <v>1005</v>
      </c>
      <c r="D12" s="2" t="s">
        <v>1123</v>
      </c>
      <c r="E12" s="2" t="s">
        <v>1124</v>
      </c>
      <c r="F12" s="2" t="s">
        <v>1205</v>
      </c>
      <c r="G12" s="2" t="s">
        <v>1097</v>
      </c>
      <c r="H12" s="2">
        <v>2021</v>
      </c>
      <c r="I12" s="54">
        <v>143</v>
      </c>
      <c r="J12" s="5">
        <v>143</v>
      </c>
      <c r="K12" s="2">
        <v>31</v>
      </c>
      <c r="L12" s="2" t="s">
        <v>1168</v>
      </c>
    </row>
    <row r="13" spans="1:12" ht="45">
      <c r="A13" s="25">
        <v>81220</v>
      </c>
      <c r="B13" s="2" t="s">
        <v>1003</v>
      </c>
      <c r="C13" s="2" t="s">
        <v>1005</v>
      </c>
      <c r="D13" s="2" t="s">
        <v>1123</v>
      </c>
      <c r="E13" s="2" t="s">
        <v>1124</v>
      </c>
      <c r="F13" s="2" t="s">
        <v>1205</v>
      </c>
      <c r="G13" s="2" t="s">
        <v>1097</v>
      </c>
      <c r="H13" s="2">
        <v>2022</v>
      </c>
      <c r="I13" s="54">
        <v>91</v>
      </c>
      <c r="J13" s="5">
        <v>91</v>
      </c>
      <c r="K13" s="2">
        <v>31</v>
      </c>
      <c r="L13" s="2" t="s">
        <v>1168</v>
      </c>
    </row>
    <row r="14" spans="1:12" ht="45">
      <c r="A14" s="25">
        <v>81300</v>
      </c>
      <c r="B14" s="2" t="s">
        <v>1003</v>
      </c>
      <c r="C14" s="2" t="s">
        <v>1006</v>
      </c>
      <c r="D14" s="2" t="s">
        <v>1123</v>
      </c>
      <c r="E14" s="2" t="s">
        <v>1124</v>
      </c>
      <c r="F14" s="2" t="s">
        <v>1205</v>
      </c>
      <c r="G14" s="2" t="s">
        <v>1097</v>
      </c>
      <c r="H14" s="2">
        <v>2019</v>
      </c>
      <c r="I14" s="54">
        <v>339</v>
      </c>
      <c r="J14" s="5">
        <v>339</v>
      </c>
      <c r="K14" s="2">
        <v>31</v>
      </c>
      <c r="L14" s="2" t="s">
        <v>1168</v>
      </c>
    </row>
    <row r="15" spans="1:12" ht="45">
      <c r="A15" s="25">
        <v>81300</v>
      </c>
      <c r="B15" s="2" t="s">
        <v>1003</v>
      </c>
      <c r="C15" s="2" t="s">
        <v>1006</v>
      </c>
      <c r="D15" s="2" t="s">
        <v>1123</v>
      </c>
      <c r="E15" s="2" t="s">
        <v>1124</v>
      </c>
      <c r="F15" s="2" t="s">
        <v>1205</v>
      </c>
      <c r="G15" s="2" t="s">
        <v>1097</v>
      </c>
      <c r="H15" s="2">
        <v>2020</v>
      </c>
      <c r="I15" s="54">
        <v>317</v>
      </c>
      <c r="J15" s="5">
        <v>317</v>
      </c>
      <c r="K15" s="2">
        <v>31</v>
      </c>
      <c r="L15" s="2" t="s">
        <v>1168</v>
      </c>
    </row>
    <row r="16" spans="1:12" ht="45">
      <c r="A16" s="25">
        <v>81300</v>
      </c>
      <c r="B16" s="2" t="s">
        <v>1003</v>
      </c>
      <c r="C16" s="2" t="s">
        <v>1006</v>
      </c>
      <c r="D16" s="2" t="s">
        <v>1123</v>
      </c>
      <c r="E16" s="2" t="s">
        <v>1124</v>
      </c>
      <c r="F16" s="2" t="s">
        <v>1205</v>
      </c>
      <c r="G16" s="2" t="s">
        <v>1097</v>
      </c>
      <c r="H16" s="2">
        <v>2021</v>
      </c>
      <c r="I16" s="54">
        <v>362</v>
      </c>
      <c r="J16" s="5">
        <v>362</v>
      </c>
      <c r="K16" s="2">
        <v>31</v>
      </c>
      <c r="L16" s="2" t="s">
        <v>1168</v>
      </c>
    </row>
    <row r="17" spans="1:12" ht="45">
      <c r="A17" s="25">
        <v>81300</v>
      </c>
      <c r="B17" s="2" t="s">
        <v>1003</v>
      </c>
      <c r="C17" s="2" t="s">
        <v>1006</v>
      </c>
      <c r="D17" s="2" t="s">
        <v>1123</v>
      </c>
      <c r="E17" s="2" t="s">
        <v>1124</v>
      </c>
      <c r="F17" s="2" t="s">
        <v>1205</v>
      </c>
      <c r="G17" s="2" t="s">
        <v>1097</v>
      </c>
      <c r="H17" s="2">
        <v>2022</v>
      </c>
      <c r="I17" s="54">
        <v>310</v>
      </c>
      <c r="J17" s="5">
        <v>310</v>
      </c>
      <c r="K17" s="2">
        <v>31</v>
      </c>
      <c r="L17" s="2" t="s">
        <v>1168</v>
      </c>
    </row>
    <row r="18" spans="1:12" ht="45">
      <c r="A18" s="25">
        <v>81591</v>
      </c>
      <c r="B18" s="2" t="s">
        <v>1003</v>
      </c>
      <c r="C18" s="2" t="s">
        <v>1007</v>
      </c>
      <c r="D18" s="2" t="s">
        <v>1123</v>
      </c>
      <c r="E18" s="2" t="s">
        <v>1124</v>
      </c>
      <c r="F18" s="2" t="s">
        <v>1205</v>
      </c>
      <c r="G18" s="2" t="s">
        <v>1097</v>
      </c>
      <c r="H18" s="2">
        <v>2019</v>
      </c>
      <c r="I18" s="54">
        <v>81</v>
      </c>
      <c r="J18" s="5">
        <v>81</v>
      </c>
      <c r="K18" s="2">
        <v>31</v>
      </c>
      <c r="L18" s="2" t="s">
        <v>1168</v>
      </c>
    </row>
    <row r="19" spans="1:12" ht="45">
      <c r="A19" s="25">
        <v>81591</v>
      </c>
      <c r="B19" s="2" t="s">
        <v>1003</v>
      </c>
      <c r="C19" s="2" t="s">
        <v>1007</v>
      </c>
      <c r="D19" s="2" t="s">
        <v>1123</v>
      </c>
      <c r="E19" s="2" t="s">
        <v>1124</v>
      </c>
      <c r="F19" s="2" t="s">
        <v>1205</v>
      </c>
      <c r="G19" s="2" t="s">
        <v>1097</v>
      </c>
      <c r="H19" s="2">
        <v>2020</v>
      </c>
      <c r="I19" s="54">
        <v>84</v>
      </c>
      <c r="J19" s="5">
        <v>84</v>
      </c>
      <c r="K19" s="2">
        <v>31</v>
      </c>
      <c r="L19" s="2" t="s">
        <v>1168</v>
      </c>
    </row>
    <row r="20" spans="1:12" ht="45">
      <c r="A20" s="25">
        <v>81591</v>
      </c>
      <c r="B20" s="2" t="s">
        <v>1003</v>
      </c>
      <c r="C20" s="2" t="s">
        <v>1007</v>
      </c>
      <c r="D20" s="2" t="s">
        <v>1123</v>
      </c>
      <c r="E20" s="2" t="s">
        <v>1124</v>
      </c>
      <c r="F20" s="2" t="s">
        <v>1205</v>
      </c>
      <c r="G20" s="2" t="s">
        <v>1097</v>
      </c>
      <c r="H20" s="2">
        <v>2021</v>
      </c>
      <c r="I20" s="54">
        <v>85</v>
      </c>
      <c r="J20" s="5">
        <v>85</v>
      </c>
      <c r="K20" s="2">
        <v>31</v>
      </c>
      <c r="L20" s="2" t="s">
        <v>1168</v>
      </c>
    </row>
    <row r="21" spans="1:12" ht="45">
      <c r="A21" s="25">
        <v>81591</v>
      </c>
      <c r="B21" s="2" t="s">
        <v>1003</v>
      </c>
      <c r="C21" s="2" t="s">
        <v>1007</v>
      </c>
      <c r="D21" s="2" t="s">
        <v>1123</v>
      </c>
      <c r="E21" s="2" t="s">
        <v>1124</v>
      </c>
      <c r="F21" s="2" t="s">
        <v>1205</v>
      </c>
      <c r="G21" s="2" t="s">
        <v>1097</v>
      </c>
      <c r="H21" s="2">
        <v>2022</v>
      </c>
      <c r="I21" s="54">
        <v>81</v>
      </c>
      <c r="J21" s="5">
        <v>81</v>
      </c>
      <c r="K21" s="2">
        <v>31</v>
      </c>
      <c r="L21" s="2" t="s">
        <v>1168</v>
      </c>
    </row>
    <row r="22" spans="1:12" ht="45">
      <c r="A22" s="25">
        <v>81736</v>
      </c>
      <c r="B22" s="2" t="s">
        <v>1003</v>
      </c>
      <c r="C22" s="2" t="s">
        <v>1008</v>
      </c>
      <c r="D22" s="2" t="s">
        <v>1123</v>
      </c>
      <c r="E22" s="2" t="s">
        <v>1124</v>
      </c>
      <c r="F22" s="2" t="s">
        <v>1205</v>
      </c>
      <c r="G22" s="2" t="s">
        <v>1097</v>
      </c>
      <c r="H22" s="2">
        <v>2019</v>
      </c>
      <c r="I22" s="54">
        <v>1386</v>
      </c>
      <c r="J22" s="5">
        <v>1386</v>
      </c>
      <c r="K22" s="2">
        <v>31</v>
      </c>
      <c r="L22" s="2" t="s">
        <v>1168</v>
      </c>
    </row>
    <row r="23" spans="1:12" ht="45">
      <c r="A23" s="25">
        <v>81736</v>
      </c>
      <c r="B23" s="2" t="s">
        <v>1003</v>
      </c>
      <c r="C23" s="2" t="s">
        <v>1008</v>
      </c>
      <c r="D23" s="2" t="s">
        <v>1123</v>
      </c>
      <c r="E23" s="2" t="s">
        <v>1124</v>
      </c>
      <c r="F23" s="2" t="s">
        <v>1205</v>
      </c>
      <c r="G23" s="2" t="s">
        <v>1097</v>
      </c>
      <c r="H23" s="2">
        <v>2020</v>
      </c>
      <c r="I23" s="54">
        <v>1353</v>
      </c>
      <c r="J23" s="5">
        <v>1353</v>
      </c>
      <c r="K23" s="2">
        <v>31</v>
      </c>
      <c r="L23" s="2" t="s">
        <v>1168</v>
      </c>
    </row>
    <row r="24" spans="1:12" ht="45">
      <c r="A24" s="25">
        <v>81736</v>
      </c>
      <c r="B24" s="2" t="s">
        <v>1003</v>
      </c>
      <c r="C24" s="2" t="s">
        <v>1008</v>
      </c>
      <c r="D24" s="2" t="s">
        <v>1123</v>
      </c>
      <c r="E24" s="2" t="s">
        <v>1124</v>
      </c>
      <c r="F24" s="2" t="s">
        <v>1205</v>
      </c>
      <c r="G24" s="2" t="s">
        <v>1097</v>
      </c>
      <c r="H24" s="2">
        <v>2021</v>
      </c>
      <c r="I24" s="54">
        <v>1314</v>
      </c>
      <c r="J24" s="5">
        <v>1314</v>
      </c>
      <c r="K24" s="2">
        <v>31</v>
      </c>
      <c r="L24" s="2" t="s">
        <v>1168</v>
      </c>
    </row>
    <row r="25" spans="1:12" ht="45">
      <c r="A25" s="25">
        <v>81736</v>
      </c>
      <c r="B25" s="2" t="s">
        <v>1003</v>
      </c>
      <c r="C25" s="2" t="s">
        <v>1008</v>
      </c>
      <c r="D25" s="2" t="s">
        <v>1123</v>
      </c>
      <c r="E25" s="2" t="s">
        <v>1124</v>
      </c>
      <c r="F25" s="2" t="s">
        <v>1205</v>
      </c>
      <c r="G25" s="2" t="s">
        <v>1097</v>
      </c>
      <c r="H25" s="2">
        <v>2022</v>
      </c>
      <c r="I25" s="54">
        <v>1098</v>
      </c>
      <c r="J25" s="5">
        <v>1098</v>
      </c>
      <c r="K25" s="2">
        <v>31</v>
      </c>
      <c r="L25" s="2" t="s">
        <v>1168</v>
      </c>
    </row>
    <row r="26" spans="1:12" ht="45">
      <c r="A26" s="25">
        <v>81794</v>
      </c>
      <c r="B26" s="2" t="s">
        <v>1003</v>
      </c>
      <c r="C26" s="2" t="s">
        <v>1009</v>
      </c>
      <c r="D26" s="2" t="s">
        <v>1123</v>
      </c>
      <c r="E26" s="2" t="s">
        <v>1124</v>
      </c>
      <c r="F26" s="2" t="s">
        <v>1205</v>
      </c>
      <c r="G26" s="2" t="s">
        <v>1097</v>
      </c>
      <c r="H26" s="2">
        <v>2019</v>
      </c>
      <c r="I26" s="54">
        <v>1031</v>
      </c>
      <c r="J26" s="5">
        <v>1031</v>
      </c>
      <c r="K26" s="2">
        <v>31</v>
      </c>
      <c r="L26" s="2" t="s">
        <v>1168</v>
      </c>
    </row>
    <row r="27" spans="1:12" ht="45">
      <c r="A27" s="25">
        <v>81794</v>
      </c>
      <c r="B27" s="2" t="s">
        <v>1003</v>
      </c>
      <c r="C27" s="2" t="s">
        <v>1009</v>
      </c>
      <c r="D27" s="2" t="s">
        <v>1123</v>
      </c>
      <c r="E27" s="2" t="s">
        <v>1124</v>
      </c>
      <c r="F27" s="2" t="s">
        <v>1205</v>
      </c>
      <c r="G27" s="2" t="s">
        <v>1097</v>
      </c>
      <c r="H27" s="2">
        <v>2020</v>
      </c>
      <c r="I27" s="54">
        <v>955</v>
      </c>
      <c r="J27" s="5">
        <v>955</v>
      </c>
      <c r="K27" s="2">
        <v>31</v>
      </c>
      <c r="L27" s="2" t="s">
        <v>1168</v>
      </c>
    </row>
    <row r="28" spans="1:12" ht="45">
      <c r="A28" s="25">
        <v>81794</v>
      </c>
      <c r="B28" s="2" t="s">
        <v>1003</v>
      </c>
      <c r="C28" s="2" t="s">
        <v>1009</v>
      </c>
      <c r="D28" s="2" t="s">
        <v>1123</v>
      </c>
      <c r="E28" s="2" t="s">
        <v>1124</v>
      </c>
      <c r="F28" s="2" t="s">
        <v>1205</v>
      </c>
      <c r="G28" s="2" t="s">
        <v>1097</v>
      </c>
      <c r="H28" s="2">
        <v>2021</v>
      </c>
      <c r="I28" s="54">
        <v>1082</v>
      </c>
      <c r="J28" s="5">
        <v>1082</v>
      </c>
      <c r="K28" s="2">
        <v>31</v>
      </c>
      <c r="L28" s="2" t="s">
        <v>1168</v>
      </c>
    </row>
    <row r="29" spans="1:12" ht="45">
      <c r="A29" s="25">
        <v>81794</v>
      </c>
      <c r="B29" s="2" t="s">
        <v>1003</v>
      </c>
      <c r="C29" s="2" t="s">
        <v>1009</v>
      </c>
      <c r="D29" s="2" t="s">
        <v>1123</v>
      </c>
      <c r="E29" s="2" t="s">
        <v>1124</v>
      </c>
      <c r="F29" s="2" t="s">
        <v>1205</v>
      </c>
      <c r="G29" s="2" t="s">
        <v>1097</v>
      </c>
      <c r="H29" s="2">
        <v>2022</v>
      </c>
      <c r="I29" s="54">
        <v>963</v>
      </c>
      <c r="J29" s="5">
        <v>963</v>
      </c>
      <c r="K29" s="2">
        <v>31</v>
      </c>
      <c r="L29" s="2" t="s">
        <v>1168</v>
      </c>
    </row>
    <row r="30" spans="1:12" ht="45">
      <c r="A30" s="25">
        <v>1</v>
      </c>
      <c r="B30" s="2" t="s">
        <v>1072</v>
      </c>
      <c r="C30" s="2" t="s">
        <v>1072</v>
      </c>
      <c r="D30" s="2" t="s">
        <v>1123</v>
      </c>
      <c r="E30" s="2" t="s">
        <v>1124</v>
      </c>
      <c r="F30" s="2" t="s">
        <v>1205</v>
      </c>
      <c r="G30" s="2" t="s">
        <v>1097</v>
      </c>
      <c r="H30" s="2">
        <v>2019</v>
      </c>
      <c r="I30" s="69">
        <v>630453</v>
      </c>
      <c r="J30" s="5">
        <v>630453</v>
      </c>
      <c r="K30" s="2">
        <v>31</v>
      </c>
      <c r="L30" s="70" t="s">
        <v>1168</v>
      </c>
    </row>
    <row r="31" spans="1:12" ht="45">
      <c r="A31" s="25">
        <v>1</v>
      </c>
      <c r="B31" s="2" t="s">
        <v>1072</v>
      </c>
      <c r="C31" s="2" t="s">
        <v>1072</v>
      </c>
      <c r="D31" s="2" t="s">
        <v>1123</v>
      </c>
      <c r="E31" s="2" t="s">
        <v>1124</v>
      </c>
      <c r="F31" s="2" t="s">
        <v>1205</v>
      </c>
      <c r="G31" s="2" t="s">
        <v>1097</v>
      </c>
      <c r="H31" s="2">
        <v>2020</v>
      </c>
      <c r="I31" s="69">
        <v>592839</v>
      </c>
      <c r="J31" s="5">
        <v>592839</v>
      </c>
      <c r="K31" s="2">
        <v>31</v>
      </c>
      <c r="L31" s="70" t="s">
        <v>1168</v>
      </c>
    </row>
    <row r="32" spans="1:12" ht="45">
      <c r="A32" s="25">
        <v>1</v>
      </c>
      <c r="B32" s="2" t="s">
        <v>1072</v>
      </c>
      <c r="C32" s="2" t="s">
        <v>1072</v>
      </c>
      <c r="D32" s="2" t="s">
        <v>1123</v>
      </c>
      <c r="E32" s="2" t="s">
        <v>1124</v>
      </c>
      <c r="F32" s="2" t="s">
        <v>1205</v>
      </c>
      <c r="G32" s="2" t="s">
        <v>1097</v>
      </c>
      <c r="H32" s="2">
        <v>2021</v>
      </c>
      <c r="I32" s="69">
        <v>628103</v>
      </c>
      <c r="J32" s="5">
        <v>628103</v>
      </c>
      <c r="K32" s="2">
        <v>31</v>
      </c>
      <c r="L32" s="70" t="s">
        <v>1168</v>
      </c>
    </row>
    <row r="33" spans="1:12" ht="45">
      <c r="A33" s="25">
        <v>1</v>
      </c>
      <c r="B33" s="2" t="s">
        <v>1072</v>
      </c>
      <c r="C33" s="2" t="s">
        <v>1072</v>
      </c>
      <c r="D33" s="2" t="s">
        <v>1123</v>
      </c>
      <c r="E33" s="2" t="s">
        <v>1124</v>
      </c>
      <c r="F33" s="2" t="s">
        <v>1205</v>
      </c>
      <c r="G33" s="2" t="s">
        <v>1097</v>
      </c>
      <c r="H33" s="2">
        <v>2022</v>
      </c>
      <c r="I33" s="69">
        <v>571227</v>
      </c>
      <c r="J33" s="5">
        <v>571227</v>
      </c>
      <c r="K33" s="2">
        <v>31</v>
      </c>
      <c r="L33" s="70" t="s">
        <v>1168</v>
      </c>
    </row>
    <row r="34" spans="1:12" ht="45">
      <c r="A34" s="25">
        <v>81</v>
      </c>
      <c r="B34" s="2" t="s">
        <v>1003</v>
      </c>
      <c r="C34" s="2" t="s">
        <v>1075</v>
      </c>
      <c r="D34" s="2" t="s">
        <v>1123</v>
      </c>
      <c r="E34" s="2" t="s">
        <v>1124</v>
      </c>
      <c r="F34" s="2" t="s">
        <v>1205</v>
      </c>
      <c r="G34" s="2" t="s">
        <v>1097</v>
      </c>
      <c r="H34" s="2">
        <v>2019</v>
      </c>
      <c r="I34" s="69">
        <v>5927</v>
      </c>
      <c r="J34" s="5">
        <v>5927</v>
      </c>
      <c r="K34" s="2">
        <v>31</v>
      </c>
      <c r="L34" s="70" t="s">
        <v>1168</v>
      </c>
    </row>
    <row r="35" spans="1:12" ht="45">
      <c r="A35" s="25">
        <v>81</v>
      </c>
      <c r="B35" s="2" t="s">
        <v>1003</v>
      </c>
      <c r="C35" s="2" t="s">
        <v>1075</v>
      </c>
      <c r="D35" s="2" t="s">
        <v>1123</v>
      </c>
      <c r="E35" s="2" t="s">
        <v>1124</v>
      </c>
      <c r="F35" s="2" t="s">
        <v>1205</v>
      </c>
      <c r="G35" s="2" t="s">
        <v>1097</v>
      </c>
      <c r="H35" s="2">
        <v>2020</v>
      </c>
      <c r="I35" s="69">
        <v>5550</v>
      </c>
      <c r="J35" s="5">
        <v>5550</v>
      </c>
      <c r="K35" s="2">
        <v>31</v>
      </c>
      <c r="L35" s="70" t="s">
        <v>1168</v>
      </c>
    </row>
    <row r="36" spans="1:12" ht="45">
      <c r="A36" s="25">
        <v>81</v>
      </c>
      <c r="B36" s="2" t="s">
        <v>1003</v>
      </c>
      <c r="C36" s="2" t="s">
        <v>1075</v>
      </c>
      <c r="D36" s="2" t="s">
        <v>1123</v>
      </c>
      <c r="E36" s="2" t="s">
        <v>1124</v>
      </c>
      <c r="F36" s="2" t="s">
        <v>1205</v>
      </c>
      <c r="G36" s="2" t="s">
        <v>1097</v>
      </c>
      <c r="H36" s="2">
        <v>2021</v>
      </c>
      <c r="I36" s="69">
        <v>5895</v>
      </c>
      <c r="J36" s="5">
        <v>5895</v>
      </c>
      <c r="K36" s="2">
        <v>31</v>
      </c>
      <c r="L36" s="70" t="s">
        <v>1168</v>
      </c>
    </row>
    <row r="37" spans="1:12" ht="45">
      <c r="A37" s="25">
        <v>81</v>
      </c>
      <c r="B37" s="2" t="s">
        <v>1003</v>
      </c>
      <c r="C37" s="2" t="s">
        <v>1075</v>
      </c>
      <c r="D37" s="2" t="s">
        <v>1123</v>
      </c>
      <c r="E37" s="2" t="s">
        <v>1124</v>
      </c>
      <c r="F37" s="2" t="s">
        <v>1205</v>
      </c>
      <c r="G37" s="2" t="s">
        <v>1097</v>
      </c>
      <c r="H37" s="2">
        <v>2022</v>
      </c>
      <c r="I37" s="69">
        <v>4897</v>
      </c>
      <c r="J37" s="5">
        <v>4897</v>
      </c>
      <c r="K37" s="2">
        <v>31</v>
      </c>
      <c r="L37" s="70" t="s">
        <v>1168</v>
      </c>
    </row>
    <row r="38" spans="1:12" ht="60">
      <c r="A38" s="25">
        <v>81001</v>
      </c>
      <c r="B38" s="2" t="s">
        <v>1003</v>
      </c>
      <c r="C38" s="2" t="s">
        <v>1003</v>
      </c>
      <c r="D38" s="2" t="s">
        <v>1156</v>
      </c>
      <c r="E38" s="2" t="s">
        <v>1078</v>
      </c>
      <c r="F38" s="2" t="s">
        <v>1096</v>
      </c>
      <c r="G38" s="2" t="s">
        <v>1277</v>
      </c>
      <c r="H38" s="2">
        <v>2018</v>
      </c>
      <c r="I38" s="69">
        <v>50.08</v>
      </c>
      <c r="J38" s="5">
        <v>50.08</v>
      </c>
      <c r="K38" s="2">
        <v>2</v>
      </c>
      <c r="L38" s="70" t="s">
        <v>1171</v>
      </c>
    </row>
    <row r="39" spans="1:12" ht="60">
      <c r="A39" s="25">
        <v>81065</v>
      </c>
      <c r="B39" s="2" t="s">
        <v>1003</v>
      </c>
      <c r="C39" s="2" t="s">
        <v>1004</v>
      </c>
      <c r="D39" s="2" t="s">
        <v>1156</v>
      </c>
      <c r="E39" s="2" t="s">
        <v>1078</v>
      </c>
      <c r="F39" s="2" t="s">
        <v>1096</v>
      </c>
      <c r="G39" s="2" t="s">
        <v>1277</v>
      </c>
      <c r="H39" s="2">
        <v>2018</v>
      </c>
      <c r="I39" s="69">
        <v>45.27</v>
      </c>
      <c r="J39" s="5">
        <v>45.27</v>
      </c>
      <c r="K39" s="2">
        <v>2</v>
      </c>
      <c r="L39" s="70" t="s">
        <v>1171</v>
      </c>
    </row>
    <row r="40" spans="1:12" ht="60">
      <c r="A40" s="25">
        <v>81220</v>
      </c>
      <c r="B40" s="2" t="s">
        <v>1003</v>
      </c>
      <c r="C40" s="2" t="s">
        <v>1005</v>
      </c>
      <c r="D40" s="2" t="s">
        <v>1156</v>
      </c>
      <c r="E40" s="2" t="s">
        <v>1078</v>
      </c>
      <c r="F40" s="2" t="s">
        <v>1096</v>
      </c>
      <c r="G40" s="2" t="s">
        <v>1277</v>
      </c>
      <c r="H40" s="2">
        <v>2018</v>
      </c>
      <c r="I40" s="69">
        <v>100</v>
      </c>
      <c r="J40" s="5">
        <v>100</v>
      </c>
      <c r="K40" s="2">
        <v>2</v>
      </c>
      <c r="L40" s="70" t="s">
        <v>1171</v>
      </c>
    </row>
    <row r="41" spans="1:12" ht="60">
      <c r="A41" s="25">
        <v>81300</v>
      </c>
      <c r="B41" s="2" t="s">
        <v>1003</v>
      </c>
      <c r="C41" s="2" t="s">
        <v>1006</v>
      </c>
      <c r="D41" s="2" t="s">
        <v>1156</v>
      </c>
      <c r="E41" s="2" t="s">
        <v>1078</v>
      </c>
      <c r="F41" s="2" t="s">
        <v>1096</v>
      </c>
      <c r="G41" s="2" t="s">
        <v>1277</v>
      </c>
      <c r="H41" s="2">
        <v>2018</v>
      </c>
      <c r="I41" s="69">
        <v>61.84</v>
      </c>
      <c r="J41" s="5">
        <v>61.84</v>
      </c>
      <c r="K41" s="2">
        <v>2</v>
      </c>
      <c r="L41" s="70" t="s">
        <v>1171</v>
      </c>
    </row>
    <row r="42" spans="1:12" ht="60">
      <c r="A42" s="25">
        <v>81591</v>
      </c>
      <c r="B42" s="2" t="s">
        <v>1003</v>
      </c>
      <c r="C42" s="2" t="s">
        <v>1007</v>
      </c>
      <c r="D42" s="2" t="s">
        <v>1156</v>
      </c>
      <c r="E42" s="2" t="s">
        <v>1078</v>
      </c>
      <c r="F42" s="2" t="s">
        <v>1096</v>
      </c>
      <c r="G42" s="2" t="s">
        <v>1277</v>
      </c>
      <c r="H42" s="2">
        <v>2018</v>
      </c>
      <c r="I42" s="69">
        <v>63.8</v>
      </c>
      <c r="J42" s="5">
        <v>63.8</v>
      </c>
      <c r="K42" s="2">
        <v>2</v>
      </c>
      <c r="L42" s="70" t="s">
        <v>1171</v>
      </c>
    </row>
    <row r="43" spans="1:12" ht="60">
      <c r="A43" s="25">
        <v>81736</v>
      </c>
      <c r="B43" s="2" t="s">
        <v>1003</v>
      </c>
      <c r="C43" s="2" t="s">
        <v>1008</v>
      </c>
      <c r="D43" s="2" t="s">
        <v>1156</v>
      </c>
      <c r="E43" s="2" t="s">
        <v>1078</v>
      </c>
      <c r="F43" s="2" t="s">
        <v>1096</v>
      </c>
      <c r="G43" s="2" t="s">
        <v>1277</v>
      </c>
      <c r="H43" s="2">
        <v>2018</v>
      </c>
      <c r="I43" s="69">
        <v>63.63</v>
      </c>
      <c r="J43" s="5">
        <v>63.63</v>
      </c>
      <c r="K43" s="2">
        <v>2</v>
      </c>
      <c r="L43" s="70" t="s">
        <v>1171</v>
      </c>
    </row>
    <row r="44" spans="1:12" ht="60">
      <c r="A44" s="25">
        <v>81794</v>
      </c>
      <c r="B44" s="2" t="s">
        <v>1003</v>
      </c>
      <c r="C44" s="2" t="s">
        <v>1009</v>
      </c>
      <c r="D44" s="2" t="s">
        <v>1156</v>
      </c>
      <c r="E44" s="2" t="s">
        <v>1078</v>
      </c>
      <c r="F44" s="2" t="s">
        <v>1096</v>
      </c>
      <c r="G44" s="2" t="s">
        <v>1277</v>
      </c>
      <c r="H44" s="2">
        <v>2018</v>
      </c>
      <c r="I44" s="69">
        <v>51.98</v>
      </c>
      <c r="J44" s="5">
        <v>51.98</v>
      </c>
      <c r="K44" s="2">
        <v>2</v>
      </c>
      <c r="L44" s="70" t="s">
        <v>1171</v>
      </c>
    </row>
    <row r="45" spans="1:12" ht="60">
      <c r="A45" s="25">
        <v>81001</v>
      </c>
      <c r="B45" s="2" t="s">
        <v>1003</v>
      </c>
      <c r="C45" s="2" t="s">
        <v>1003</v>
      </c>
      <c r="D45" s="2" t="s">
        <v>1156</v>
      </c>
      <c r="E45" s="2" t="s">
        <v>1078</v>
      </c>
      <c r="F45" s="2" t="s">
        <v>1096</v>
      </c>
      <c r="G45" s="2" t="s">
        <v>1277</v>
      </c>
      <c r="H45" s="2">
        <v>2019</v>
      </c>
      <c r="I45" s="69">
        <v>47.32</v>
      </c>
      <c r="J45" s="5">
        <v>47.32</v>
      </c>
      <c r="K45" s="2">
        <v>2</v>
      </c>
      <c r="L45" s="70" t="s">
        <v>1171</v>
      </c>
    </row>
    <row r="46" spans="1:12" ht="60">
      <c r="A46" s="25">
        <v>81065</v>
      </c>
      <c r="B46" s="2" t="s">
        <v>1003</v>
      </c>
      <c r="C46" s="2" t="s">
        <v>1004</v>
      </c>
      <c r="D46" s="2" t="s">
        <v>1156</v>
      </c>
      <c r="E46" s="2" t="s">
        <v>1078</v>
      </c>
      <c r="F46" s="2" t="s">
        <v>1096</v>
      </c>
      <c r="G46" s="2" t="s">
        <v>1277</v>
      </c>
      <c r="H46" s="2">
        <v>2019</v>
      </c>
      <c r="I46" s="69">
        <v>48.92</v>
      </c>
      <c r="J46" s="5">
        <v>48.92</v>
      </c>
      <c r="K46" s="2">
        <v>2</v>
      </c>
      <c r="L46" s="70" t="s">
        <v>1171</v>
      </c>
    </row>
    <row r="47" spans="1:12" ht="60">
      <c r="A47" s="25">
        <v>81220</v>
      </c>
      <c r="B47" s="2" t="s">
        <v>1003</v>
      </c>
      <c r="C47" s="2" t="s">
        <v>1005</v>
      </c>
      <c r="D47" s="2" t="s">
        <v>1156</v>
      </c>
      <c r="E47" s="2" t="s">
        <v>1078</v>
      </c>
      <c r="F47" s="2" t="s">
        <v>1096</v>
      </c>
      <c r="G47" s="2" t="s">
        <v>1277</v>
      </c>
      <c r="H47" s="2">
        <v>2019</v>
      </c>
      <c r="I47" s="69">
        <v>68.55</v>
      </c>
      <c r="J47" s="5">
        <v>68.55</v>
      </c>
      <c r="K47" s="2">
        <v>2</v>
      </c>
      <c r="L47" s="70" t="s">
        <v>1171</v>
      </c>
    </row>
    <row r="48" spans="1:12" ht="60">
      <c r="A48" s="25">
        <v>81300</v>
      </c>
      <c r="B48" s="2" t="s">
        <v>1003</v>
      </c>
      <c r="C48" s="2" t="s">
        <v>1006</v>
      </c>
      <c r="D48" s="2" t="s">
        <v>1156</v>
      </c>
      <c r="E48" s="2" t="s">
        <v>1078</v>
      </c>
      <c r="F48" s="2" t="s">
        <v>1096</v>
      </c>
      <c r="G48" s="2" t="s">
        <v>1277</v>
      </c>
      <c r="H48" s="2">
        <v>2019</v>
      </c>
      <c r="I48" s="69">
        <v>55.37</v>
      </c>
      <c r="J48" s="5">
        <v>55.37</v>
      </c>
      <c r="K48" s="2">
        <v>2</v>
      </c>
      <c r="L48" s="70" t="s">
        <v>1171</v>
      </c>
    </row>
    <row r="49" spans="1:12" ht="60">
      <c r="A49" s="25">
        <v>81591</v>
      </c>
      <c r="B49" s="2" t="s">
        <v>1003</v>
      </c>
      <c r="C49" s="2" t="s">
        <v>1007</v>
      </c>
      <c r="D49" s="2" t="s">
        <v>1156</v>
      </c>
      <c r="E49" s="2" t="s">
        <v>1078</v>
      </c>
      <c r="F49" s="2" t="s">
        <v>1096</v>
      </c>
      <c r="G49" s="2" t="s">
        <v>1277</v>
      </c>
      <c r="H49" s="2">
        <v>2019</v>
      </c>
      <c r="I49" s="69">
        <v>64.72</v>
      </c>
      <c r="J49" s="5">
        <v>64.72</v>
      </c>
      <c r="K49" s="2">
        <v>2</v>
      </c>
      <c r="L49" s="70" t="s">
        <v>1171</v>
      </c>
    </row>
    <row r="50" spans="1:12" ht="60">
      <c r="A50" s="25">
        <v>81736</v>
      </c>
      <c r="B50" s="2" t="s">
        <v>1003</v>
      </c>
      <c r="C50" s="2" t="s">
        <v>1008</v>
      </c>
      <c r="D50" s="2" t="s">
        <v>1156</v>
      </c>
      <c r="E50" s="2" t="s">
        <v>1078</v>
      </c>
      <c r="F50" s="2" t="s">
        <v>1096</v>
      </c>
      <c r="G50" s="2" t="s">
        <v>1277</v>
      </c>
      <c r="H50" s="2">
        <v>2019</v>
      </c>
      <c r="I50" s="69">
        <v>64.98</v>
      </c>
      <c r="J50" s="5">
        <v>64.98</v>
      </c>
      <c r="K50" s="2">
        <v>2</v>
      </c>
      <c r="L50" s="70" t="s">
        <v>1171</v>
      </c>
    </row>
    <row r="51" spans="1:12" ht="60">
      <c r="A51" s="25">
        <v>81794</v>
      </c>
      <c r="B51" s="2" t="s">
        <v>1003</v>
      </c>
      <c r="C51" s="2" t="s">
        <v>1009</v>
      </c>
      <c r="D51" s="2" t="s">
        <v>1156</v>
      </c>
      <c r="E51" s="2" t="s">
        <v>1078</v>
      </c>
      <c r="F51" s="2" t="s">
        <v>1096</v>
      </c>
      <c r="G51" s="2" t="s">
        <v>1277</v>
      </c>
      <c r="H51" s="2">
        <v>2019</v>
      </c>
      <c r="I51" s="69">
        <v>49.6</v>
      </c>
      <c r="J51" s="5">
        <v>49.6</v>
      </c>
      <c r="K51" s="2">
        <v>2</v>
      </c>
      <c r="L51" s="70" t="s">
        <v>1171</v>
      </c>
    </row>
    <row r="52" spans="1:12" ht="60">
      <c r="A52" s="25">
        <v>81001</v>
      </c>
      <c r="B52" s="2" t="s">
        <v>1003</v>
      </c>
      <c r="C52" s="2" t="s">
        <v>1003</v>
      </c>
      <c r="D52" s="2" t="s">
        <v>1156</v>
      </c>
      <c r="E52" s="2" t="s">
        <v>1078</v>
      </c>
      <c r="F52" s="2" t="s">
        <v>1096</v>
      </c>
      <c r="G52" s="2" t="s">
        <v>1277</v>
      </c>
      <c r="H52" s="2">
        <v>2020</v>
      </c>
      <c r="I52" s="69">
        <v>47.7</v>
      </c>
      <c r="J52" s="5">
        <v>47.7</v>
      </c>
      <c r="K52" s="2">
        <v>2</v>
      </c>
      <c r="L52" s="70" t="s">
        <v>1171</v>
      </c>
    </row>
    <row r="53" spans="1:12" ht="60">
      <c r="A53" s="25">
        <v>81065</v>
      </c>
      <c r="B53" s="2" t="s">
        <v>1003</v>
      </c>
      <c r="C53" s="2" t="s">
        <v>1004</v>
      </c>
      <c r="D53" s="2" t="s">
        <v>1156</v>
      </c>
      <c r="E53" s="2" t="s">
        <v>1078</v>
      </c>
      <c r="F53" s="2" t="s">
        <v>1096</v>
      </c>
      <c r="G53" s="2" t="s">
        <v>1277</v>
      </c>
      <c r="H53" s="2">
        <v>2020</v>
      </c>
      <c r="I53" s="69">
        <v>47.37</v>
      </c>
      <c r="J53" s="5">
        <v>47.37</v>
      </c>
      <c r="K53" s="2">
        <v>2</v>
      </c>
      <c r="L53" s="70" t="s">
        <v>1171</v>
      </c>
    </row>
    <row r="54" spans="1:12" ht="60">
      <c r="A54" s="25">
        <v>81220</v>
      </c>
      <c r="B54" s="2" t="s">
        <v>1003</v>
      </c>
      <c r="C54" s="2" t="s">
        <v>1005</v>
      </c>
      <c r="D54" s="2" t="s">
        <v>1156</v>
      </c>
      <c r="E54" s="2" t="s">
        <v>1078</v>
      </c>
      <c r="F54" s="2" t="s">
        <v>1096</v>
      </c>
      <c r="G54" s="2" t="s">
        <v>1277</v>
      </c>
      <c r="H54" s="2">
        <v>2020</v>
      </c>
      <c r="I54" s="69">
        <v>68.55</v>
      </c>
      <c r="J54" s="5">
        <v>68.55</v>
      </c>
      <c r="K54" s="2">
        <v>2</v>
      </c>
      <c r="L54" s="70" t="s">
        <v>1171</v>
      </c>
    </row>
    <row r="55" spans="1:12" ht="60">
      <c r="A55" s="25">
        <v>81300</v>
      </c>
      <c r="B55" s="2" t="s">
        <v>1003</v>
      </c>
      <c r="C55" s="2" t="s">
        <v>1006</v>
      </c>
      <c r="D55" s="2" t="s">
        <v>1156</v>
      </c>
      <c r="E55" s="2" t="s">
        <v>1078</v>
      </c>
      <c r="F55" s="2" t="s">
        <v>1096</v>
      </c>
      <c r="G55" s="2" t="s">
        <v>1277</v>
      </c>
      <c r="H55" s="2">
        <v>2020</v>
      </c>
      <c r="I55" s="69">
        <v>59.81</v>
      </c>
      <c r="J55" s="5">
        <v>59.81</v>
      </c>
      <c r="K55" s="2">
        <v>2</v>
      </c>
      <c r="L55" s="70" t="s">
        <v>1171</v>
      </c>
    </row>
    <row r="56" spans="1:12" ht="60">
      <c r="A56" s="25">
        <v>81591</v>
      </c>
      <c r="B56" s="2" t="s">
        <v>1003</v>
      </c>
      <c r="C56" s="2" t="s">
        <v>1007</v>
      </c>
      <c r="D56" s="2" t="s">
        <v>1156</v>
      </c>
      <c r="E56" s="2" t="s">
        <v>1078</v>
      </c>
      <c r="F56" s="2" t="s">
        <v>1096</v>
      </c>
      <c r="G56" s="2" t="s">
        <v>1277</v>
      </c>
      <c r="H56" s="2">
        <v>2020</v>
      </c>
      <c r="I56" s="69">
        <v>63.66</v>
      </c>
      <c r="J56" s="5">
        <v>63.66</v>
      </c>
      <c r="K56" s="2">
        <v>2</v>
      </c>
      <c r="L56" s="70" t="s">
        <v>1171</v>
      </c>
    </row>
    <row r="57" spans="1:12" ht="60">
      <c r="A57" s="25">
        <v>81736</v>
      </c>
      <c r="B57" s="2" t="s">
        <v>1003</v>
      </c>
      <c r="C57" s="2" t="s">
        <v>1008</v>
      </c>
      <c r="D57" s="2" t="s">
        <v>1156</v>
      </c>
      <c r="E57" s="2" t="s">
        <v>1078</v>
      </c>
      <c r="F57" s="2" t="s">
        <v>1096</v>
      </c>
      <c r="G57" s="2" t="s">
        <v>1277</v>
      </c>
      <c r="H57" s="2">
        <v>2020</v>
      </c>
      <c r="I57" s="69">
        <v>65.510000000000005</v>
      </c>
      <c r="J57" s="5">
        <v>65.510000000000005</v>
      </c>
      <c r="K57" s="2">
        <v>2</v>
      </c>
      <c r="L57" s="70" t="s">
        <v>1171</v>
      </c>
    </row>
    <row r="58" spans="1:12" ht="60">
      <c r="A58" s="25">
        <v>81794</v>
      </c>
      <c r="B58" s="2" t="s">
        <v>1003</v>
      </c>
      <c r="C58" s="2" t="s">
        <v>1009</v>
      </c>
      <c r="D58" s="2" t="s">
        <v>1156</v>
      </c>
      <c r="E58" s="2" t="s">
        <v>1078</v>
      </c>
      <c r="F58" s="2" t="s">
        <v>1096</v>
      </c>
      <c r="G58" s="2" t="s">
        <v>1277</v>
      </c>
      <c r="H58" s="2">
        <v>2020</v>
      </c>
      <c r="I58" s="69">
        <v>63.52</v>
      </c>
      <c r="J58" s="5">
        <v>63.52</v>
      </c>
      <c r="K58" s="2">
        <v>2</v>
      </c>
      <c r="L58" s="70" t="s">
        <v>1171</v>
      </c>
    </row>
    <row r="59" spans="1:12" ht="60">
      <c r="A59" s="25">
        <v>81001</v>
      </c>
      <c r="B59" s="2" t="s">
        <v>1003</v>
      </c>
      <c r="C59" s="2" t="s">
        <v>1003</v>
      </c>
      <c r="D59" s="2" t="s">
        <v>1156</v>
      </c>
      <c r="E59" s="2" t="s">
        <v>1078</v>
      </c>
      <c r="F59" s="2" t="s">
        <v>1096</v>
      </c>
      <c r="G59" s="2" t="s">
        <v>1277</v>
      </c>
      <c r="H59" s="2">
        <v>2021</v>
      </c>
      <c r="I59" s="69">
        <v>48.09</v>
      </c>
      <c r="J59" s="5">
        <v>48.09</v>
      </c>
      <c r="K59" s="2">
        <v>2</v>
      </c>
      <c r="L59" s="70" t="s">
        <v>1171</v>
      </c>
    </row>
    <row r="60" spans="1:12" ht="60">
      <c r="A60" s="25">
        <v>81065</v>
      </c>
      <c r="B60" s="2" t="s">
        <v>1003</v>
      </c>
      <c r="C60" s="2" t="s">
        <v>1004</v>
      </c>
      <c r="D60" s="2" t="s">
        <v>1156</v>
      </c>
      <c r="E60" s="2" t="s">
        <v>1078</v>
      </c>
      <c r="F60" s="2" t="s">
        <v>1096</v>
      </c>
      <c r="G60" s="2" t="s">
        <v>1277</v>
      </c>
      <c r="H60" s="2">
        <v>2021</v>
      </c>
      <c r="I60" s="69">
        <v>47.41</v>
      </c>
      <c r="J60" s="5">
        <v>47.41</v>
      </c>
      <c r="K60" s="2">
        <v>2</v>
      </c>
      <c r="L60" s="70" t="s">
        <v>1171</v>
      </c>
    </row>
    <row r="61" spans="1:12" ht="60">
      <c r="A61" s="25">
        <v>81220</v>
      </c>
      <c r="B61" s="2" t="s">
        <v>1003</v>
      </c>
      <c r="C61" s="2" t="s">
        <v>1005</v>
      </c>
      <c r="D61" s="2" t="s">
        <v>1156</v>
      </c>
      <c r="E61" s="2" t="s">
        <v>1078</v>
      </c>
      <c r="F61" s="2" t="s">
        <v>1096</v>
      </c>
      <c r="G61" s="2" t="s">
        <v>1277</v>
      </c>
      <c r="H61" s="2">
        <v>2021</v>
      </c>
      <c r="I61" s="69">
        <v>0</v>
      </c>
      <c r="J61" s="5">
        <v>0</v>
      </c>
      <c r="K61" s="2">
        <v>2</v>
      </c>
      <c r="L61" s="70" t="s">
        <v>1171</v>
      </c>
    </row>
    <row r="62" spans="1:12" ht="60">
      <c r="A62" s="25">
        <v>81300</v>
      </c>
      <c r="B62" s="2" t="s">
        <v>1003</v>
      </c>
      <c r="C62" s="2" t="s">
        <v>1006</v>
      </c>
      <c r="D62" s="2" t="s">
        <v>1156</v>
      </c>
      <c r="E62" s="2" t="s">
        <v>1078</v>
      </c>
      <c r="F62" s="2" t="s">
        <v>1096</v>
      </c>
      <c r="G62" s="2" t="s">
        <v>1277</v>
      </c>
      <c r="H62" s="2">
        <v>2021</v>
      </c>
      <c r="I62" s="69">
        <v>61.21</v>
      </c>
      <c r="J62" s="5">
        <v>61.21</v>
      </c>
      <c r="K62" s="2">
        <v>2</v>
      </c>
      <c r="L62" s="70" t="s">
        <v>1171</v>
      </c>
    </row>
    <row r="63" spans="1:12" ht="60">
      <c r="A63" s="25">
        <v>81591</v>
      </c>
      <c r="B63" s="2" t="s">
        <v>1003</v>
      </c>
      <c r="C63" s="2" t="s">
        <v>1007</v>
      </c>
      <c r="D63" s="2" t="s">
        <v>1156</v>
      </c>
      <c r="E63" s="2" t="s">
        <v>1078</v>
      </c>
      <c r="F63" s="2" t="s">
        <v>1096</v>
      </c>
      <c r="G63" s="2" t="s">
        <v>1277</v>
      </c>
      <c r="H63" s="2">
        <v>2021</v>
      </c>
      <c r="I63" s="69">
        <v>63.66</v>
      </c>
      <c r="J63" s="5">
        <v>63.66</v>
      </c>
      <c r="K63" s="2">
        <v>2</v>
      </c>
      <c r="L63" s="70" t="s">
        <v>1171</v>
      </c>
    </row>
    <row r="64" spans="1:12" ht="60">
      <c r="A64" s="25">
        <v>81736</v>
      </c>
      <c r="B64" s="2" t="s">
        <v>1003</v>
      </c>
      <c r="C64" s="2" t="s">
        <v>1008</v>
      </c>
      <c r="D64" s="2" t="s">
        <v>1156</v>
      </c>
      <c r="E64" s="2" t="s">
        <v>1078</v>
      </c>
      <c r="F64" s="2" t="s">
        <v>1096</v>
      </c>
      <c r="G64" s="2" t="s">
        <v>1277</v>
      </c>
      <c r="H64" s="2">
        <v>2021</v>
      </c>
      <c r="I64" s="69">
        <v>76.23</v>
      </c>
      <c r="J64" s="5">
        <v>76.23</v>
      </c>
      <c r="K64" s="2">
        <v>2</v>
      </c>
      <c r="L64" s="70" t="s">
        <v>1171</v>
      </c>
    </row>
    <row r="65" spans="1:12" ht="60">
      <c r="A65" s="25">
        <v>81794</v>
      </c>
      <c r="B65" s="2" t="s">
        <v>1003</v>
      </c>
      <c r="C65" s="2" t="s">
        <v>1009</v>
      </c>
      <c r="D65" s="2" t="s">
        <v>1156</v>
      </c>
      <c r="E65" s="2" t="s">
        <v>1078</v>
      </c>
      <c r="F65" s="2" t="s">
        <v>1096</v>
      </c>
      <c r="G65" s="2" t="s">
        <v>1277</v>
      </c>
      <c r="H65" s="2">
        <v>2021</v>
      </c>
      <c r="I65" s="69">
        <v>70.209999999999994</v>
      </c>
      <c r="J65" s="5">
        <v>70.209999999999994</v>
      </c>
      <c r="K65" s="2">
        <v>2</v>
      </c>
      <c r="L65" s="70" t="s">
        <v>1171</v>
      </c>
    </row>
    <row r="66" spans="1:12" ht="60">
      <c r="A66" s="25">
        <v>81001</v>
      </c>
      <c r="B66" s="2" t="s">
        <v>1003</v>
      </c>
      <c r="C66" s="2" t="s">
        <v>1003</v>
      </c>
      <c r="D66" s="2" t="s">
        <v>1272</v>
      </c>
      <c r="E66" s="2" t="s">
        <v>1074</v>
      </c>
      <c r="F66" s="2" t="s">
        <v>1207</v>
      </c>
      <c r="G66" s="2" t="s">
        <v>1097</v>
      </c>
      <c r="H66" s="2">
        <v>2018</v>
      </c>
      <c r="I66" s="69">
        <v>93.39</v>
      </c>
      <c r="J66" s="5">
        <v>93.39</v>
      </c>
      <c r="K66" s="2">
        <v>150</v>
      </c>
      <c r="L66" s="70" t="s">
        <v>1171</v>
      </c>
    </row>
    <row r="67" spans="1:12" ht="60">
      <c r="A67" s="25">
        <v>81001</v>
      </c>
      <c r="B67" s="2" t="s">
        <v>1003</v>
      </c>
      <c r="C67" s="2" t="s">
        <v>1003</v>
      </c>
      <c r="D67" s="2" t="s">
        <v>1272</v>
      </c>
      <c r="E67" s="2" t="s">
        <v>1074</v>
      </c>
      <c r="F67" s="2" t="s">
        <v>1207</v>
      </c>
      <c r="G67" s="2" t="s">
        <v>1097</v>
      </c>
      <c r="H67" s="2">
        <v>2019</v>
      </c>
      <c r="I67" s="69">
        <v>92.73</v>
      </c>
      <c r="J67" s="5">
        <v>92.73</v>
      </c>
      <c r="K67" s="2">
        <v>150</v>
      </c>
      <c r="L67" s="70" t="s">
        <v>1171</v>
      </c>
    </row>
    <row r="68" spans="1:12" ht="60">
      <c r="A68" s="25">
        <v>81001</v>
      </c>
      <c r="B68" s="2" t="s">
        <v>1003</v>
      </c>
      <c r="C68" s="2" t="s">
        <v>1003</v>
      </c>
      <c r="D68" s="2" t="s">
        <v>1272</v>
      </c>
      <c r="E68" s="2" t="s">
        <v>1074</v>
      </c>
      <c r="F68" s="2" t="s">
        <v>1207</v>
      </c>
      <c r="G68" s="2" t="s">
        <v>1097</v>
      </c>
      <c r="H68" s="2">
        <v>2020</v>
      </c>
      <c r="I68" s="69">
        <v>98.21</v>
      </c>
      <c r="J68" s="5">
        <v>98.21</v>
      </c>
      <c r="K68" s="2">
        <v>150</v>
      </c>
      <c r="L68" s="70" t="s">
        <v>1171</v>
      </c>
    </row>
    <row r="69" spans="1:12" ht="60">
      <c r="A69" s="25">
        <v>81001</v>
      </c>
      <c r="B69" s="2" t="s">
        <v>1003</v>
      </c>
      <c r="C69" s="2" t="s">
        <v>1003</v>
      </c>
      <c r="D69" s="2" t="s">
        <v>1272</v>
      </c>
      <c r="E69" s="2" t="s">
        <v>1074</v>
      </c>
      <c r="F69" s="2" t="s">
        <v>1207</v>
      </c>
      <c r="G69" s="2" t="s">
        <v>1097</v>
      </c>
      <c r="H69" s="2">
        <v>2021</v>
      </c>
      <c r="I69" s="69">
        <v>97.33</v>
      </c>
      <c r="J69" s="5">
        <v>97.33</v>
      </c>
      <c r="K69" s="2">
        <v>150</v>
      </c>
      <c r="L69" s="70" t="s">
        <v>1171</v>
      </c>
    </row>
    <row r="70" spans="1:12" ht="60">
      <c r="A70" s="25">
        <v>81065</v>
      </c>
      <c r="B70" s="2" t="s">
        <v>1003</v>
      </c>
      <c r="C70" s="2" t="s">
        <v>1004</v>
      </c>
      <c r="D70" s="2" t="s">
        <v>1272</v>
      </c>
      <c r="E70" s="2" t="s">
        <v>1074</v>
      </c>
      <c r="F70" s="2" t="s">
        <v>1207</v>
      </c>
      <c r="G70" s="2" t="s">
        <v>1097</v>
      </c>
      <c r="H70" s="2">
        <v>2018</v>
      </c>
      <c r="I70" s="69">
        <v>88.73</v>
      </c>
      <c r="J70" s="5">
        <v>88.73</v>
      </c>
      <c r="K70" s="2">
        <v>150</v>
      </c>
      <c r="L70" s="70" t="s">
        <v>1171</v>
      </c>
    </row>
    <row r="71" spans="1:12" ht="60">
      <c r="A71" s="25">
        <v>81065</v>
      </c>
      <c r="B71" s="2" t="s">
        <v>1003</v>
      </c>
      <c r="C71" s="2" t="s">
        <v>1004</v>
      </c>
      <c r="D71" s="2" t="s">
        <v>1272</v>
      </c>
      <c r="E71" s="2" t="s">
        <v>1074</v>
      </c>
      <c r="F71" s="2" t="s">
        <v>1207</v>
      </c>
      <c r="G71" s="2" t="s">
        <v>1097</v>
      </c>
      <c r="H71" s="2">
        <v>2019</v>
      </c>
      <c r="I71" s="69">
        <v>93.48</v>
      </c>
      <c r="J71" s="5">
        <v>93.48</v>
      </c>
      <c r="K71" s="2">
        <v>150</v>
      </c>
      <c r="L71" s="70" t="s">
        <v>1171</v>
      </c>
    </row>
    <row r="72" spans="1:12" ht="60">
      <c r="A72" s="25">
        <v>81065</v>
      </c>
      <c r="B72" s="2" t="s">
        <v>1003</v>
      </c>
      <c r="C72" s="2" t="s">
        <v>1004</v>
      </c>
      <c r="D72" s="2" t="s">
        <v>1272</v>
      </c>
      <c r="E72" s="2" t="s">
        <v>1074</v>
      </c>
      <c r="F72" s="2" t="s">
        <v>1207</v>
      </c>
      <c r="G72" s="2" t="s">
        <v>1097</v>
      </c>
      <c r="H72" s="2">
        <v>2020</v>
      </c>
      <c r="I72" s="69">
        <v>90.63</v>
      </c>
      <c r="J72" s="5">
        <v>90.63</v>
      </c>
      <c r="K72" s="2">
        <v>150</v>
      </c>
      <c r="L72" s="70" t="s">
        <v>1171</v>
      </c>
    </row>
    <row r="73" spans="1:12" ht="60">
      <c r="A73" s="25">
        <v>81065</v>
      </c>
      <c r="B73" s="2" t="s">
        <v>1003</v>
      </c>
      <c r="C73" s="2" t="s">
        <v>1004</v>
      </c>
      <c r="D73" s="2" t="s">
        <v>1272</v>
      </c>
      <c r="E73" s="2" t="s">
        <v>1074</v>
      </c>
      <c r="F73" s="2" t="s">
        <v>1207</v>
      </c>
      <c r="G73" s="2" t="s">
        <v>1097</v>
      </c>
      <c r="H73" s="2">
        <v>2021</v>
      </c>
      <c r="I73" s="69">
        <v>92.75</v>
      </c>
      <c r="J73" s="5">
        <v>92.75</v>
      </c>
      <c r="K73" s="2">
        <v>150</v>
      </c>
      <c r="L73" s="70" t="s">
        <v>1171</v>
      </c>
    </row>
    <row r="74" spans="1:12" ht="60">
      <c r="A74" s="25">
        <v>81220</v>
      </c>
      <c r="B74" s="2" t="s">
        <v>1003</v>
      </c>
      <c r="C74" s="2" t="s">
        <v>1005</v>
      </c>
      <c r="D74" s="2" t="s">
        <v>1272</v>
      </c>
      <c r="E74" s="2" t="s">
        <v>1074</v>
      </c>
      <c r="F74" s="2" t="s">
        <v>1207</v>
      </c>
      <c r="G74" s="2" t="s">
        <v>1097</v>
      </c>
      <c r="H74" s="2">
        <v>2018</v>
      </c>
      <c r="I74" s="69">
        <v>97.3</v>
      </c>
      <c r="J74" s="5">
        <v>97.3</v>
      </c>
      <c r="K74" s="2">
        <v>150</v>
      </c>
      <c r="L74" s="70" t="s">
        <v>1171</v>
      </c>
    </row>
    <row r="75" spans="1:12" ht="60">
      <c r="A75" s="25">
        <v>81220</v>
      </c>
      <c r="B75" s="2" t="s">
        <v>1003</v>
      </c>
      <c r="C75" s="2" t="s">
        <v>1005</v>
      </c>
      <c r="D75" s="2" t="s">
        <v>1272</v>
      </c>
      <c r="E75" s="2" t="s">
        <v>1074</v>
      </c>
      <c r="F75" s="2" t="s">
        <v>1207</v>
      </c>
      <c r="G75" s="2" t="s">
        <v>1097</v>
      </c>
      <c r="H75" s="2">
        <v>2019</v>
      </c>
      <c r="I75" s="69">
        <v>83.33</v>
      </c>
      <c r="J75" s="5">
        <v>83.33</v>
      </c>
      <c r="K75" s="2">
        <v>150</v>
      </c>
      <c r="L75" s="70" t="s">
        <v>1171</v>
      </c>
    </row>
    <row r="76" spans="1:12" ht="60">
      <c r="A76" s="25">
        <v>81220</v>
      </c>
      <c r="B76" s="2" t="s">
        <v>1003</v>
      </c>
      <c r="C76" s="2" t="s">
        <v>1005</v>
      </c>
      <c r="D76" s="2" t="s">
        <v>1272</v>
      </c>
      <c r="E76" s="2" t="s">
        <v>1074</v>
      </c>
      <c r="F76" s="2" t="s">
        <v>1207</v>
      </c>
      <c r="G76" s="2" t="s">
        <v>1097</v>
      </c>
      <c r="H76" s="2">
        <v>2020</v>
      </c>
      <c r="I76" s="69">
        <v>100</v>
      </c>
      <c r="J76" s="5">
        <v>100</v>
      </c>
      <c r="K76" s="2">
        <v>150</v>
      </c>
      <c r="L76" s="70" t="s">
        <v>1171</v>
      </c>
    </row>
    <row r="77" spans="1:12" ht="60">
      <c r="A77" s="25">
        <v>81220</v>
      </c>
      <c r="B77" s="2" t="s">
        <v>1003</v>
      </c>
      <c r="C77" s="2" t="s">
        <v>1005</v>
      </c>
      <c r="D77" s="2" t="s">
        <v>1272</v>
      </c>
      <c r="E77" s="2" t="s">
        <v>1074</v>
      </c>
      <c r="F77" s="2" t="s">
        <v>1207</v>
      </c>
      <c r="G77" s="2" t="s">
        <v>1097</v>
      </c>
      <c r="H77" s="2">
        <v>2021</v>
      </c>
      <c r="I77" s="69">
        <v>100</v>
      </c>
      <c r="J77" s="5">
        <v>100</v>
      </c>
      <c r="K77" s="2">
        <v>150</v>
      </c>
      <c r="L77" s="70" t="s">
        <v>1171</v>
      </c>
    </row>
    <row r="78" spans="1:12" ht="60">
      <c r="A78" s="25">
        <v>81300</v>
      </c>
      <c r="B78" s="2" t="s">
        <v>1003</v>
      </c>
      <c r="C78" s="2" t="s">
        <v>1006</v>
      </c>
      <c r="D78" s="2" t="s">
        <v>1272</v>
      </c>
      <c r="E78" s="2" t="s">
        <v>1074</v>
      </c>
      <c r="F78" s="2" t="s">
        <v>1207</v>
      </c>
      <c r="G78" s="2" t="s">
        <v>1097</v>
      </c>
      <c r="H78" s="2">
        <v>2018</v>
      </c>
      <c r="I78" s="69">
        <v>89.74</v>
      </c>
      <c r="J78" s="5">
        <v>89.74</v>
      </c>
      <c r="K78" s="2">
        <v>150</v>
      </c>
      <c r="L78" s="70" t="s">
        <v>1171</v>
      </c>
    </row>
    <row r="79" spans="1:12" ht="60">
      <c r="A79" s="25">
        <v>81300</v>
      </c>
      <c r="B79" s="2" t="s">
        <v>1003</v>
      </c>
      <c r="C79" s="2" t="s">
        <v>1006</v>
      </c>
      <c r="D79" s="2" t="s">
        <v>1272</v>
      </c>
      <c r="E79" s="2" t="s">
        <v>1074</v>
      </c>
      <c r="F79" s="2" t="s">
        <v>1207</v>
      </c>
      <c r="G79" s="2" t="s">
        <v>1097</v>
      </c>
      <c r="H79" s="2">
        <v>2019</v>
      </c>
      <c r="I79" s="69">
        <v>94.03</v>
      </c>
      <c r="J79" s="5">
        <v>94.03</v>
      </c>
      <c r="K79" s="2">
        <v>150</v>
      </c>
      <c r="L79" s="70" t="s">
        <v>1171</v>
      </c>
    </row>
    <row r="80" spans="1:12" ht="60">
      <c r="A80" s="25">
        <v>81300</v>
      </c>
      <c r="B80" s="2" t="s">
        <v>1003</v>
      </c>
      <c r="C80" s="2" t="s">
        <v>1006</v>
      </c>
      <c r="D80" s="2" t="s">
        <v>1272</v>
      </c>
      <c r="E80" s="2" t="s">
        <v>1074</v>
      </c>
      <c r="F80" s="2" t="s">
        <v>1207</v>
      </c>
      <c r="G80" s="2" t="s">
        <v>1097</v>
      </c>
      <c r="H80" s="2">
        <v>2020</v>
      </c>
      <c r="I80" s="69">
        <v>88.57</v>
      </c>
      <c r="J80" s="5">
        <v>88.57</v>
      </c>
      <c r="K80" s="2">
        <v>150</v>
      </c>
      <c r="L80" s="70" t="s">
        <v>1171</v>
      </c>
    </row>
    <row r="81" spans="1:12" ht="60">
      <c r="A81" s="25">
        <v>81300</v>
      </c>
      <c r="B81" s="2" t="s">
        <v>1003</v>
      </c>
      <c r="C81" s="2" t="s">
        <v>1006</v>
      </c>
      <c r="D81" s="2" t="s">
        <v>1272</v>
      </c>
      <c r="E81" s="2" t="s">
        <v>1074</v>
      </c>
      <c r="F81" s="2" t="s">
        <v>1207</v>
      </c>
      <c r="G81" s="2" t="s">
        <v>1097</v>
      </c>
      <c r="H81" s="2">
        <v>2021</v>
      </c>
      <c r="I81" s="69">
        <v>100</v>
      </c>
      <c r="J81" s="5">
        <v>100</v>
      </c>
      <c r="K81" s="2">
        <v>150</v>
      </c>
      <c r="L81" s="70" t="s">
        <v>1171</v>
      </c>
    </row>
    <row r="82" spans="1:12" ht="60">
      <c r="A82" s="25">
        <v>81591</v>
      </c>
      <c r="B82" s="2" t="s">
        <v>1003</v>
      </c>
      <c r="C82" s="2" t="s">
        <v>1007</v>
      </c>
      <c r="D82" s="2" t="s">
        <v>1272</v>
      </c>
      <c r="E82" s="2" t="s">
        <v>1074</v>
      </c>
      <c r="F82" s="2" t="s">
        <v>1207</v>
      </c>
      <c r="G82" s="2" t="s">
        <v>1097</v>
      </c>
      <c r="H82" s="2">
        <v>2018</v>
      </c>
      <c r="I82" s="69">
        <v>100</v>
      </c>
      <c r="J82" s="5">
        <v>100</v>
      </c>
      <c r="K82" s="2">
        <v>150</v>
      </c>
      <c r="L82" s="70" t="s">
        <v>1171</v>
      </c>
    </row>
    <row r="83" spans="1:12" ht="60">
      <c r="A83" s="25">
        <v>81591</v>
      </c>
      <c r="B83" s="2" t="s">
        <v>1003</v>
      </c>
      <c r="C83" s="2" t="s">
        <v>1007</v>
      </c>
      <c r="D83" s="2" t="s">
        <v>1272</v>
      </c>
      <c r="E83" s="2" t="s">
        <v>1074</v>
      </c>
      <c r="F83" s="2" t="s">
        <v>1207</v>
      </c>
      <c r="G83" s="2" t="s">
        <v>1097</v>
      </c>
      <c r="H83" s="2">
        <v>2019</v>
      </c>
      <c r="I83" s="69">
        <v>100</v>
      </c>
      <c r="J83" s="5">
        <v>100</v>
      </c>
      <c r="K83" s="2">
        <v>150</v>
      </c>
      <c r="L83" s="70" t="s">
        <v>1171</v>
      </c>
    </row>
    <row r="84" spans="1:12" ht="60">
      <c r="A84" s="25">
        <v>81591</v>
      </c>
      <c r="B84" s="2" t="s">
        <v>1003</v>
      </c>
      <c r="C84" s="2" t="s">
        <v>1007</v>
      </c>
      <c r="D84" s="2" t="s">
        <v>1272</v>
      </c>
      <c r="E84" s="2" t="s">
        <v>1074</v>
      </c>
      <c r="F84" s="2" t="s">
        <v>1207</v>
      </c>
      <c r="G84" s="2" t="s">
        <v>1097</v>
      </c>
      <c r="H84" s="2">
        <v>2020</v>
      </c>
      <c r="I84" s="69">
        <v>33.33</v>
      </c>
      <c r="J84" s="5">
        <v>33.33</v>
      </c>
      <c r="K84" s="2">
        <v>150</v>
      </c>
      <c r="L84" s="70" t="s">
        <v>1171</v>
      </c>
    </row>
    <row r="85" spans="1:12" ht="60">
      <c r="A85" s="25">
        <v>81591</v>
      </c>
      <c r="B85" s="2" t="s">
        <v>1003</v>
      </c>
      <c r="C85" s="2" t="s">
        <v>1007</v>
      </c>
      <c r="D85" s="2" t="s">
        <v>1272</v>
      </c>
      <c r="E85" s="2" t="s">
        <v>1074</v>
      </c>
      <c r="F85" s="2" t="s">
        <v>1207</v>
      </c>
      <c r="G85" s="2" t="s">
        <v>1097</v>
      </c>
      <c r="H85" s="2">
        <v>2021</v>
      </c>
      <c r="I85" s="69">
        <v>100</v>
      </c>
      <c r="J85" s="5">
        <v>100</v>
      </c>
      <c r="K85" s="2">
        <v>150</v>
      </c>
      <c r="L85" s="70" t="s">
        <v>1171</v>
      </c>
    </row>
    <row r="86" spans="1:12" ht="60">
      <c r="A86" s="25">
        <v>81736</v>
      </c>
      <c r="B86" s="2" t="s">
        <v>1003</v>
      </c>
      <c r="C86" s="2" t="s">
        <v>1008</v>
      </c>
      <c r="D86" s="2" t="s">
        <v>1272</v>
      </c>
      <c r="E86" s="2" t="s">
        <v>1074</v>
      </c>
      <c r="F86" s="2" t="s">
        <v>1207</v>
      </c>
      <c r="G86" s="2" t="s">
        <v>1097</v>
      </c>
      <c r="H86" s="2">
        <v>2018</v>
      </c>
      <c r="I86" s="69">
        <v>94.32</v>
      </c>
      <c r="J86" s="5">
        <v>94.32</v>
      </c>
      <c r="K86" s="2">
        <v>150</v>
      </c>
      <c r="L86" s="70" t="s">
        <v>1171</v>
      </c>
    </row>
    <row r="87" spans="1:12" ht="60">
      <c r="A87" s="25">
        <v>81736</v>
      </c>
      <c r="B87" s="2" t="s">
        <v>1003</v>
      </c>
      <c r="C87" s="2" t="s">
        <v>1008</v>
      </c>
      <c r="D87" s="2" t="s">
        <v>1272</v>
      </c>
      <c r="E87" s="2" t="s">
        <v>1074</v>
      </c>
      <c r="F87" s="2" t="s">
        <v>1207</v>
      </c>
      <c r="G87" s="2" t="s">
        <v>1097</v>
      </c>
      <c r="H87" s="2">
        <v>2019</v>
      </c>
      <c r="I87" s="69">
        <v>96.3</v>
      </c>
      <c r="J87" s="5">
        <v>96.3</v>
      </c>
      <c r="K87" s="2">
        <v>150</v>
      </c>
      <c r="L87" s="70" t="s">
        <v>1171</v>
      </c>
    </row>
    <row r="88" spans="1:12" ht="60">
      <c r="A88" s="25">
        <v>81736</v>
      </c>
      <c r="B88" s="2" t="s">
        <v>1003</v>
      </c>
      <c r="C88" s="2" t="s">
        <v>1008</v>
      </c>
      <c r="D88" s="2" t="s">
        <v>1272</v>
      </c>
      <c r="E88" s="2" t="s">
        <v>1074</v>
      </c>
      <c r="F88" s="2" t="s">
        <v>1207</v>
      </c>
      <c r="G88" s="2" t="s">
        <v>1097</v>
      </c>
      <c r="H88" s="2">
        <v>2020</v>
      </c>
      <c r="I88" s="69">
        <v>90.38</v>
      </c>
      <c r="J88" s="5">
        <v>90.38</v>
      </c>
      <c r="K88" s="2">
        <v>150</v>
      </c>
      <c r="L88" s="70" t="s">
        <v>1171</v>
      </c>
    </row>
    <row r="89" spans="1:12" ht="60">
      <c r="A89" s="25">
        <v>81736</v>
      </c>
      <c r="B89" s="2" t="s">
        <v>1003</v>
      </c>
      <c r="C89" s="2" t="s">
        <v>1008</v>
      </c>
      <c r="D89" s="2" t="s">
        <v>1272</v>
      </c>
      <c r="E89" s="2" t="s">
        <v>1074</v>
      </c>
      <c r="F89" s="2" t="s">
        <v>1207</v>
      </c>
      <c r="G89" s="2" t="s">
        <v>1097</v>
      </c>
      <c r="H89" s="2">
        <v>2021</v>
      </c>
      <c r="I89" s="69">
        <v>93.1</v>
      </c>
      <c r="J89" s="5">
        <v>93.1</v>
      </c>
      <c r="K89" s="2">
        <v>150</v>
      </c>
      <c r="L89" s="70" t="s">
        <v>1171</v>
      </c>
    </row>
    <row r="90" spans="1:12" ht="60">
      <c r="A90" s="25">
        <v>81794</v>
      </c>
      <c r="B90" s="2" t="s">
        <v>1003</v>
      </c>
      <c r="C90" s="2" t="s">
        <v>1009</v>
      </c>
      <c r="D90" s="2" t="s">
        <v>1272</v>
      </c>
      <c r="E90" s="2" t="s">
        <v>1074</v>
      </c>
      <c r="F90" s="2" t="s">
        <v>1207</v>
      </c>
      <c r="G90" s="2" t="s">
        <v>1097</v>
      </c>
      <c r="H90" s="2">
        <v>2018</v>
      </c>
      <c r="I90" s="69">
        <v>93.85</v>
      </c>
      <c r="J90" s="5">
        <v>93.85</v>
      </c>
      <c r="K90" s="2">
        <v>150</v>
      </c>
      <c r="L90" s="70" t="s">
        <v>1171</v>
      </c>
    </row>
    <row r="91" spans="1:12" ht="60">
      <c r="A91" s="25">
        <v>81794</v>
      </c>
      <c r="B91" s="2" t="s">
        <v>1003</v>
      </c>
      <c r="C91" s="2" t="s">
        <v>1009</v>
      </c>
      <c r="D91" s="2" t="s">
        <v>1272</v>
      </c>
      <c r="E91" s="2" t="s">
        <v>1074</v>
      </c>
      <c r="F91" s="2" t="s">
        <v>1207</v>
      </c>
      <c r="G91" s="2" t="s">
        <v>1097</v>
      </c>
      <c r="H91" s="2">
        <v>2019</v>
      </c>
      <c r="I91" s="69">
        <v>88.79</v>
      </c>
      <c r="J91" s="5">
        <v>88.79</v>
      </c>
      <c r="K91" s="2">
        <v>150</v>
      </c>
      <c r="L91" s="70" t="s">
        <v>1171</v>
      </c>
    </row>
    <row r="92" spans="1:12" ht="60">
      <c r="A92" s="25">
        <v>81794</v>
      </c>
      <c r="B92" s="2" t="s">
        <v>1003</v>
      </c>
      <c r="C92" s="2" t="s">
        <v>1009</v>
      </c>
      <c r="D92" s="2" t="s">
        <v>1272</v>
      </c>
      <c r="E92" s="2" t="s">
        <v>1074</v>
      </c>
      <c r="F92" s="2" t="s">
        <v>1207</v>
      </c>
      <c r="G92" s="2" t="s">
        <v>1097</v>
      </c>
      <c r="H92" s="2">
        <v>2020</v>
      </c>
      <c r="I92" s="69">
        <v>95.08</v>
      </c>
      <c r="J92" s="5">
        <v>95.08</v>
      </c>
      <c r="K92" s="2">
        <v>150</v>
      </c>
      <c r="L92" s="70" t="s">
        <v>1171</v>
      </c>
    </row>
    <row r="93" spans="1:12" ht="60">
      <c r="A93" s="25">
        <v>81794</v>
      </c>
      <c r="B93" s="2" t="s">
        <v>1003</v>
      </c>
      <c r="C93" s="2" t="s">
        <v>1009</v>
      </c>
      <c r="D93" s="2" t="s">
        <v>1272</v>
      </c>
      <c r="E93" s="2" t="s">
        <v>1074</v>
      </c>
      <c r="F93" s="2" t="s">
        <v>1207</v>
      </c>
      <c r="G93" s="2" t="s">
        <v>1097</v>
      </c>
      <c r="H93" s="2">
        <v>2021</v>
      </c>
      <c r="I93" s="69">
        <v>40.94</v>
      </c>
      <c r="J93" s="5">
        <v>40.94</v>
      </c>
      <c r="K93" s="2">
        <v>150</v>
      </c>
      <c r="L93" s="70" t="s">
        <v>1171</v>
      </c>
    </row>
    <row r="94" spans="1:12" ht="45">
      <c r="A94" s="25">
        <v>81001</v>
      </c>
      <c r="B94" s="2" t="s">
        <v>1003</v>
      </c>
      <c r="C94" s="2" t="s">
        <v>1003</v>
      </c>
      <c r="D94" s="2" t="s">
        <v>1077</v>
      </c>
      <c r="E94" s="2" t="s">
        <v>1074</v>
      </c>
      <c r="F94" s="2" t="s">
        <v>1207</v>
      </c>
      <c r="G94" s="2" t="s">
        <v>1098</v>
      </c>
      <c r="H94" s="2">
        <v>2018</v>
      </c>
      <c r="I94" s="69">
        <v>87.5</v>
      </c>
      <c r="J94" s="5">
        <v>87.5</v>
      </c>
      <c r="K94" s="2">
        <v>152</v>
      </c>
      <c r="L94" s="70" t="s">
        <v>1171</v>
      </c>
    </row>
    <row r="95" spans="1:12" ht="45">
      <c r="A95" s="25">
        <v>81001</v>
      </c>
      <c r="B95" s="2" t="s">
        <v>1003</v>
      </c>
      <c r="C95" s="2" t="s">
        <v>1003</v>
      </c>
      <c r="D95" s="2" t="s">
        <v>1077</v>
      </c>
      <c r="E95" s="2" t="s">
        <v>1074</v>
      </c>
      <c r="F95" s="2" t="s">
        <v>1207</v>
      </c>
      <c r="G95" s="2" t="s">
        <v>1098</v>
      </c>
      <c r="H95" s="2">
        <v>2019</v>
      </c>
      <c r="I95" s="69">
        <v>74.319999999999993</v>
      </c>
      <c r="J95" s="5">
        <v>74.319999999999993</v>
      </c>
      <c r="K95" s="2">
        <v>152</v>
      </c>
      <c r="L95" s="70" t="s">
        <v>1171</v>
      </c>
    </row>
    <row r="96" spans="1:12" ht="45">
      <c r="A96" s="25">
        <v>81001</v>
      </c>
      <c r="B96" s="2" t="s">
        <v>1003</v>
      </c>
      <c r="C96" s="2" t="s">
        <v>1003</v>
      </c>
      <c r="D96" s="2" t="s">
        <v>1077</v>
      </c>
      <c r="E96" s="2" t="s">
        <v>1074</v>
      </c>
      <c r="F96" s="2" t="s">
        <v>1207</v>
      </c>
      <c r="G96" s="2" t="s">
        <v>1098</v>
      </c>
      <c r="H96" s="2">
        <v>2020</v>
      </c>
      <c r="I96" s="69">
        <v>88.24</v>
      </c>
      <c r="J96" s="5">
        <v>88.24</v>
      </c>
      <c r="K96" s="2">
        <v>152</v>
      </c>
      <c r="L96" s="70" t="s">
        <v>1171</v>
      </c>
    </row>
    <row r="97" spans="1:12" ht="45">
      <c r="A97" s="25">
        <v>81001</v>
      </c>
      <c r="B97" s="2" t="s">
        <v>1003</v>
      </c>
      <c r="C97" s="2" t="s">
        <v>1003</v>
      </c>
      <c r="D97" s="2" t="s">
        <v>1077</v>
      </c>
      <c r="E97" s="2" t="s">
        <v>1074</v>
      </c>
      <c r="F97" s="2" t="s">
        <v>1207</v>
      </c>
      <c r="G97" s="2" t="s">
        <v>1098</v>
      </c>
      <c r="H97" s="2">
        <v>2021</v>
      </c>
      <c r="I97" s="69">
        <v>93.85</v>
      </c>
      <c r="J97" s="5">
        <v>93.85</v>
      </c>
      <c r="K97" s="2">
        <v>152</v>
      </c>
      <c r="L97" s="70" t="s">
        <v>1171</v>
      </c>
    </row>
    <row r="98" spans="1:12" ht="45">
      <c r="A98" s="25">
        <v>81065</v>
      </c>
      <c r="B98" s="2" t="s">
        <v>1003</v>
      </c>
      <c r="C98" s="2" t="s">
        <v>1004</v>
      </c>
      <c r="D98" s="2" t="s">
        <v>1077</v>
      </c>
      <c r="E98" s="2" t="s">
        <v>1074</v>
      </c>
      <c r="F98" s="2" t="s">
        <v>1207</v>
      </c>
      <c r="G98" s="2" t="s">
        <v>1098</v>
      </c>
      <c r="H98" s="2">
        <v>2018</v>
      </c>
      <c r="I98" s="69">
        <v>91.18</v>
      </c>
      <c r="J98" s="5">
        <v>91.18</v>
      </c>
      <c r="K98" s="2">
        <v>152</v>
      </c>
      <c r="L98" s="70" t="s">
        <v>1171</v>
      </c>
    </row>
    <row r="99" spans="1:12" ht="45">
      <c r="A99" s="25">
        <v>81065</v>
      </c>
      <c r="B99" s="2" t="s">
        <v>1003</v>
      </c>
      <c r="C99" s="2" t="s">
        <v>1004</v>
      </c>
      <c r="D99" s="2" t="s">
        <v>1077</v>
      </c>
      <c r="E99" s="2" t="s">
        <v>1074</v>
      </c>
      <c r="F99" s="2" t="s">
        <v>1207</v>
      </c>
      <c r="G99" s="2" t="s">
        <v>1098</v>
      </c>
      <c r="H99" s="2">
        <v>2019</v>
      </c>
      <c r="I99" s="69">
        <v>88.24</v>
      </c>
      <c r="J99" s="5">
        <v>88.24</v>
      </c>
      <c r="K99" s="2">
        <v>152</v>
      </c>
      <c r="L99" s="70" t="s">
        <v>1171</v>
      </c>
    </row>
    <row r="100" spans="1:12" ht="45">
      <c r="A100" s="25">
        <v>81065</v>
      </c>
      <c r="B100" s="2" t="s">
        <v>1003</v>
      </c>
      <c r="C100" s="2" t="s">
        <v>1004</v>
      </c>
      <c r="D100" s="2" t="s">
        <v>1077</v>
      </c>
      <c r="E100" s="2" t="s">
        <v>1074</v>
      </c>
      <c r="F100" s="2" t="s">
        <v>1207</v>
      </c>
      <c r="G100" s="2" t="s">
        <v>1098</v>
      </c>
      <c r="H100" s="2">
        <v>2020</v>
      </c>
      <c r="I100" s="69">
        <v>94.12</v>
      </c>
      <c r="J100" s="5">
        <v>94.12</v>
      </c>
      <c r="K100" s="2">
        <v>152</v>
      </c>
      <c r="L100" s="70" t="s">
        <v>1171</v>
      </c>
    </row>
    <row r="101" spans="1:12" ht="45">
      <c r="A101" s="25">
        <v>81065</v>
      </c>
      <c r="B101" s="2" t="s">
        <v>1003</v>
      </c>
      <c r="C101" s="2" t="s">
        <v>1004</v>
      </c>
      <c r="D101" s="2" t="s">
        <v>1077</v>
      </c>
      <c r="E101" s="2" t="s">
        <v>1074</v>
      </c>
      <c r="F101" s="2" t="s">
        <v>1207</v>
      </c>
      <c r="G101" s="2" t="s">
        <v>1098</v>
      </c>
      <c r="H101" s="2">
        <v>2021</v>
      </c>
      <c r="I101" s="69">
        <v>97.5</v>
      </c>
      <c r="J101" s="5">
        <v>97.5</v>
      </c>
      <c r="K101" s="2">
        <v>152</v>
      </c>
      <c r="L101" s="70" t="s">
        <v>1171</v>
      </c>
    </row>
    <row r="102" spans="1:12" ht="45">
      <c r="A102" s="25">
        <v>81220</v>
      </c>
      <c r="B102" s="2" t="s">
        <v>1003</v>
      </c>
      <c r="C102" s="2" t="s">
        <v>1005</v>
      </c>
      <c r="D102" s="2" t="s">
        <v>1077</v>
      </c>
      <c r="E102" s="2" t="s">
        <v>1074</v>
      </c>
      <c r="F102" s="2" t="s">
        <v>1207</v>
      </c>
      <c r="G102" s="2" t="s">
        <v>1098</v>
      </c>
      <c r="H102" s="2">
        <v>2018</v>
      </c>
      <c r="I102" s="69">
        <v>86.67</v>
      </c>
      <c r="J102" s="5">
        <v>86.67</v>
      </c>
      <c r="K102" s="2">
        <v>152</v>
      </c>
      <c r="L102" s="70" t="s">
        <v>1171</v>
      </c>
    </row>
    <row r="103" spans="1:12" ht="45">
      <c r="A103" s="25">
        <v>81220</v>
      </c>
      <c r="B103" s="2" t="s">
        <v>1003</v>
      </c>
      <c r="C103" s="2" t="s">
        <v>1005</v>
      </c>
      <c r="D103" s="2" t="s">
        <v>1077</v>
      </c>
      <c r="E103" s="2" t="s">
        <v>1074</v>
      </c>
      <c r="F103" s="2" t="s">
        <v>1207</v>
      </c>
      <c r="G103" s="2" t="s">
        <v>1098</v>
      </c>
      <c r="H103" s="2">
        <v>2019</v>
      </c>
      <c r="I103" s="69">
        <v>100</v>
      </c>
      <c r="J103" s="5">
        <v>100</v>
      </c>
      <c r="K103" s="2">
        <v>152</v>
      </c>
      <c r="L103" s="70" t="s">
        <v>1171</v>
      </c>
    </row>
    <row r="104" spans="1:12" ht="45">
      <c r="A104" s="25">
        <v>81220</v>
      </c>
      <c r="B104" s="2" t="s">
        <v>1003</v>
      </c>
      <c r="C104" s="2" t="s">
        <v>1005</v>
      </c>
      <c r="D104" s="2" t="s">
        <v>1077</v>
      </c>
      <c r="E104" s="2" t="s">
        <v>1074</v>
      </c>
      <c r="F104" s="2" t="s">
        <v>1207</v>
      </c>
      <c r="G104" s="2" t="s">
        <v>1098</v>
      </c>
      <c r="H104" s="2">
        <v>2020</v>
      </c>
      <c r="I104" s="69">
        <v>100</v>
      </c>
      <c r="J104" s="5">
        <v>100</v>
      </c>
      <c r="K104" s="2">
        <v>152</v>
      </c>
      <c r="L104" s="70" t="s">
        <v>1171</v>
      </c>
    </row>
    <row r="105" spans="1:12" ht="45">
      <c r="A105" s="25">
        <v>81220</v>
      </c>
      <c r="B105" s="2" t="s">
        <v>1003</v>
      </c>
      <c r="C105" s="2" t="s">
        <v>1005</v>
      </c>
      <c r="D105" s="2" t="s">
        <v>1077</v>
      </c>
      <c r="E105" s="2" t="s">
        <v>1074</v>
      </c>
      <c r="F105" s="2" t="s">
        <v>1207</v>
      </c>
      <c r="G105" s="2" t="s">
        <v>1098</v>
      </c>
      <c r="H105" s="2">
        <v>2021</v>
      </c>
      <c r="I105" s="69">
        <v>100</v>
      </c>
      <c r="J105" s="5">
        <v>100</v>
      </c>
      <c r="K105" s="2">
        <v>152</v>
      </c>
      <c r="L105" s="70" t="s">
        <v>1171</v>
      </c>
    </row>
    <row r="106" spans="1:12" ht="45">
      <c r="A106" s="25">
        <v>81300</v>
      </c>
      <c r="B106" s="2" t="s">
        <v>1003</v>
      </c>
      <c r="C106" s="2" t="s">
        <v>1006</v>
      </c>
      <c r="D106" s="2" t="s">
        <v>1077</v>
      </c>
      <c r="E106" s="2" t="s">
        <v>1074</v>
      </c>
      <c r="F106" s="2" t="s">
        <v>1207</v>
      </c>
      <c r="G106" s="2" t="s">
        <v>1098</v>
      </c>
      <c r="H106" s="2">
        <v>2018</v>
      </c>
      <c r="I106" s="69">
        <v>90.38</v>
      </c>
      <c r="J106" s="5">
        <v>90.38</v>
      </c>
      <c r="K106" s="2">
        <v>152</v>
      </c>
      <c r="L106" s="70" t="s">
        <v>1171</v>
      </c>
    </row>
    <row r="107" spans="1:12" ht="45">
      <c r="A107" s="25">
        <v>81300</v>
      </c>
      <c r="B107" s="2" t="s">
        <v>1003</v>
      </c>
      <c r="C107" s="2" t="s">
        <v>1006</v>
      </c>
      <c r="D107" s="2" t="s">
        <v>1077</v>
      </c>
      <c r="E107" s="2" t="s">
        <v>1074</v>
      </c>
      <c r="F107" s="2" t="s">
        <v>1207</v>
      </c>
      <c r="G107" s="2" t="s">
        <v>1098</v>
      </c>
      <c r="H107" s="2">
        <v>2019</v>
      </c>
      <c r="I107" s="69">
        <v>86.57</v>
      </c>
      <c r="J107" s="5">
        <v>86.57</v>
      </c>
      <c r="K107" s="2">
        <v>152</v>
      </c>
      <c r="L107" s="70" t="s">
        <v>1171</v>
      </c>
    </row>
    <row r="108" spans="1:12" ht="45">
      <c r="A108" s="25">
        <v>81300</v>
      </c>
      <c r="B108" s="2" t="s">
        <v>1003</v>
      </c>
      <c r="C108" s="2" t="s">
        <v>1006</v>
      </c>
      <c r="D108" s="2" t="s">
        <v>1077</v>
      </c>
      <c r="E108" s="2" t="s">
        <v>1074</v>
      </c>
      <c r="F108" s="2" t="s">
        <v>1207</v>
      </c>
      <c r="G108" s="2" t="s">
        <v>1098</v>
      </c>
      <c r="H108" s="2">
        <v>2020</v>
      </c>
      <c r="I108" s="69">
        <v>93.18</v>
      </c>
      <c r="J108" s="5">
        <v>93.18</v>
      </c>
      <c r="K108" s="2">
        <v>152</v>
      </c>
      <c r="L108" s="70" t="s">
        <v>1171</v>
      </c>
    </row>
    <row r="109" spans="1:12" ht="45">
      <c r="A109" s="25">
        <v>81300</v>
      </c>
      <c r="B109" s="2" t="s">
        <v>1003</v>
      </c>
      <c r="C109" s="2" t="s">
        <v>1006</v>
      </c>
      <c r="D109" s="2" t="s">
        <v>1077</v>
      </c>
      <c r="E109" s="2" t="s">
        <v>1074</v>
      </c>
      <c r="F109" s="2" t="s">
        <v>1207</v>
      </c>
      <c r="G109" s="2" t="s">
        <v>1098</v>
      </c>
      <c r="H109" s="2">
        <v>2021</v>
      </c>
      <c r="I109" s="69">
        <v>100</v>
      </c>
      <c r="J109" s="5">
        <v>100</v>
      </c>
      <c r="K109" s="2">
        <v>152</v>
      </c>
      <c r="L109" s="70" t="s">
        <v>1171</v>
      </c>
    </row>
    <row r="110" spans="1:12" ht="45">
      <c r="A110" s="25">
        <v>81591</v>
      </c>
      <c r="B110" s="2" t="s">
        <v>1003</v>
      </c>
      <c r="C110" s="2" t="s">
        <v>1007</v>
      </c>
      <c r="D110" s="2" t="s">
        <v>1077</v>
      </c>
      <c r="E110" s="2" t="s">
        <v>1074</v>
      </c>
      <c r="F110" s="2" t="s">
        <v>1207</v>
      </c>
      <c r="G110" s="2" t="s">
        <v>1098</v>
      </c>
      <c r="H110" s="2">
        <v>2018</v>
      </c>
      <c r="I110" s="69">
        <v>100</v>
      </c>
      <c r="J110" s="5">
        <v>100</v>
      </c>
      <c r="K110" s="2">
        <v>152</v>
      </c>
      <c r="L110" s="70" t="s">
        <v>1171</v>
      </c>
    </row>
    <row r="111" spans="1:12" ht="45">
      <c r="A111" s="25">
        <v>81591</v>
      </c>
      <c r="B111" s="2" t="s">
        <v>1003</v>
      </c>
      <c r="C111" s="2" t="s">
        <v>1007</v>
      </c>
      <c r="D111" s="2" t="s">
        <v>1077</v>
      </c>
      <c r="E111" s="2" t="s">
        <v>1074</v>
      </c>
      <c r="F111" s="2" t="s">
        <v>1207</v>
      </c>
      <c r="G111" s="2" t="s">
        <v>1098</v>
      </c>
      <c r="H111" s="2">
        <v>2019</v>
      </c>
      <c r="I111" s="69">
        <v>50</v>
      </c>
      <c r="J111" s="5">
        <v>50</v>
      </c>
      <c r="K111" s="2">
        <v>152</v>
      </c>
      <c r="L111" s="70" t="s">
        <v>1171</v>
      </c>
    </row>
    <row r="112" spans="1:12" ht="45">
      <c r="A112" s="25">
        <v>81591</v>
      </c>
      <c r="B112" s="2" t="s">
        <v>1003</v>
      </c>
      <c r="C112" s="2" t="s">
        <v>1007</v>
      </c>
      <c r="D112" s="2" t="s">
        <v>1077</v>
      </c>
      <c r="E112" s="2" t="s">
        <v>1074</v>
      </c>
      <c r="F112" s="2" t="s">
        <v>1207</v>
      </c>
      <c r="G112" s="2" t="s">
        <v>1098</v>
      </c>
      <c r="H112" s="2">
        <v>2020</v>
      </c>
      <c r="I112" s="69">
        <v>66.67</v>
      </c>
      <c r="J112" s="5">
        <v>66.67</v>
      </c>
      <c r="K112" s="2">
        <v>152</v>
      </c>
      <c r="L112" s="70" t="s">
        <v>1171</v>
      </c>
    </row>
    <row r="113" spans="1:12" ht="45">
      <c r="A113" s="25">
        <v>81591</v>
      </c>
      <c r="B113" s="2" t="s">
        <v>1003</v>
      </c>
      <c r="C113" s="2" t="s">
        <v>1007</v>
      </c>
      <c r="D113" s="2" t="s">
        <v>1077</v>
      </c>
      <c r="E113" s="2" t="s">
        <v>1074</v>
      </c>
      <c r="F113" s="2" t="s">
        <v>1207</v>
      </c>
      <c r="G113" s="2" t="s">
        <v>1098</v>
      </c>
      <c r="H113" s="2">
        <v>2021</v>
      </c>
      <c r="I113" s="69">
        <v>100</v>
      </c>
      <c r="J113" s="5">
        <v>100</v>
      </c>
      <c r="K113" s="2">
        <v>152</v>
      </c>
      <c r="L113" s="70" t="s">
        <v>1171</v>
      </c>
    </row>
    <row r="114" spans="1:12" ht="45">
      <c r="A114" s="25">
        <v>81736</v>
      </c>
      <c r="B114" s="2" t="s">
        <v>1003</v>
      </c>
      <c r="C114" s="2" t="s">
        <v>1008</v>
      </c>
      <c r="D114" s="2" t="s">
        <v>1077</v>
      </c>
      <c r="E114" s="2" t="s">
        <v>1074</v>
      </c>
      <c r="F114" s="2" t="s">
        <v>1207</v>
      </c>
      <c r="G114" s="2" t="s">
        <v>1098</v>
      </c>
      <c r="H114" s="2">
        <v>2018</v>
      </c>
      <c r="I114" s="69">
        <v>88.1</v>
      </c>
      <c r="J114" s="5">
        <v>88.1</v>
      </c>
      <c r="K114" s="2">
        <v>152</v>
      </c>
      <c r="L114" s="70" t="s">
        <v>1171</v>
      </c>
    </row>
    <row r="115" spans="1:12" ht="45">
      <c r="A115" s="25">
        <v>81736</v>
      </c>
      <c r="B115" s="2" t="s">
        <v>1003</v>
      </c>
      <c r="C115" s="2" t="s">
        <v>1008</v>
      </c>
      <c r="D115" s="2" t="s">
        <v>1077</v>
      </c>
      <c r="E115" s="2" t="s">
        <v>1074</v>
      </c>
      <c r="F115" s="2" t="s">
        <v>1207</v>
      </c>
      <c r="G115" s="2" t="s">
        <v>1098</v>
      </c>
      <c r="H115" s="2">
        <v>2019</v>
      </c>
      <c r="I115" s="69">
        <v>94.37</v>
      </c>
      <c r="J115" s="5">
        <v>94.37</v>
      </c>
      <c r="K115" s="2">
        <v>152</v>
      </c>
      <c r="L115" s="70" t="s">
        <v>1171</v>
      </c>
    </row>
    <row r="116" spans="1:12" ht="45">
      <c r="A116" s="25">
        <v>81736</v>
      </c>
      <c r="B116" s="2" t="s">
        <v>1003</v>
      </c>
      <c r="C116" s="2" t="s">
        <v>1008</v>
      </c>
      <c r="D116" s="2" t="s">
        <v>1077</v>
      </c>
      <c r="E116" s="2" t="s">
        <v>1074</v>
      </c>
      <c r="F116" s="2" t="s">
        <v>1207</v>
      </c>
      <c r="G116" s="2" t="s">
        <v>1098</v>
      </c>
      <c r="H116" s="2">
        <v>2020</v>
      </c>
      <c r="I116" s="69">
        <v>92.98</v>
      </c>
      <c r="J116" s="5">
        <v>92.98</v>
      </c>
      <c r="K116" s="2">
        <v>152</v>
      </c>
      <c r="L116" s="70" t="s">
        <v>1171</v>
      </c>
    </row>
    <row r="117" spans="1:12" ht="45">
      <c r="A117" s="25">
        <v>81736</v>
      </c>
      <c r="B117" s="2" t="s">
        <v>1003</v>
      </c>
      <c r="C117" s="2" t="s">
        <v>1008</v>
      </c>
      <c r="D117" s="2" t="s">
        <v>1077</v>
      </c>
      <c r="E117" s="2" t="s">
        <v>1074</v>
      </c>
      <c r="F117" s="2" t="s">
        <v>1207</v>
      </c>
      <c r="G117" s="2" t="s">
        <v>1098</v>
      </c>
      <c r="H117" s="2">
        <v>2021</v>
      </c>
      <c r="I117" s="69">
        <v>97.83</v>
      </c>
      <c r="J117" s="5">
        <v>97.83</v>
      </c>
      <c r="K117" s="2">
        <v>152</v>
      </c>
      <c r="L117" s="70" t="s">
        <v>1171</v>
      </c>
    </row>
    <row r="118" spans="1:12" ht="45">
      <c r="A118" s="25">
        <v>81794</v>
      </c>
      <c r="B118" s="2" t="s">
        <v>1003</v>
      </c>
      <c r="C118" s="2" t="s">
        <v>1009</v>
      </c>
      <c r="D118" s="2" t="s">
        <v>1077</v>
      </c>
      <c r="E118" s="2" t="s">
        <v>1074</v>
      </c>
      <c r="F118" s="2" t="s">
        <v>1207</v>
      </c>
      <c r="G118" s="2" t="s">
        <v>1098</v>
      </c>
      <c r="H118" s="2">
        <v>2018</v>
      </c>
      <c r="I118" s="69">
        <v>91.15</v>
      </c>
      <c r="J118" s="5">
        <v>91.15</v>
      </c>
      <c r="K118" s="2">
        <v>152</v>
      </c>
      <c r="L118" s="70" t="s">
        <v>1171</v>
      </c>
    </row>
    <row r="119" spans="1:12" ht="45">
      <c r="A119" s="25">
        <v>81794</v>
      </c>
      <c r="B119" s="2" t="s">
        <v>1003</v>
      </c>
      <c r="C119" s="2" t="s">
        <v>1009</v>
      </c>
      <c r="D119" s="2" t="s">
        <v>1077</v>
      </c>
      <c r="E119" s="2" t="s">
        <v>1074</v>
      </c>
      <c r="F119" s="2" t="s">
        <v>1207</v>
      </c>
      <c r="G119" s="2" t="s">
        <v>1098</v>
      </c>
      <c r="H119" s="2">
        <v>2019</v>
      </c>
      <c r="I119" s="69">
        <v>86.24</v>
      </c>
      <c r="J119" s="5">
        <v>86.24</v>
      </c>
      <c r="K119" s="2">
        <v>152</v>
      </c>
      <c r="L119" s="70" t="s">
        <v>1171</v>
      </c>
    </row>
    <row r="120" spans="1:12" ht="45">
      <c r="A120" s="25">
        <v>81794</v>
      </c>
      <c r="B120" s="2" t="s">
        <v>1003</v>
      </c>
      <c r="C120" s="2" t="s">
        <v>1009</v>
      </c>
      <c r="D120" s="2" t="s">
        <v>1077</v>
      </c>
      <c r="E120" s="2" t="s">
        <v>1074</v>
      </c>
      <c r="F120" s="2" t="s">
        <v>1207</v>
      </c>
      <c r="G120" s="2" t="s">
        <v>1098</v>
      </c>
      <c r="H120" s="2">
        <v>2020</v>
      </c>
      <c r="I120" s="69">
        <v>88.14</v>
      </c>
      <c r="J120" s="5">
        <v>88.14</v>
      </c>
      <c r="K120" s="2">
        <v>152</v>
      </c>
      <c r="L120" s="70" t="s">
        <v>1171</v>
      </c>
    </row>
    <row r="121" spans="1:12" ht="45">
      <c r="A121" s="25">
        <v>81794</v>
      </c>
      <c r="B121" s="2" t="s">
        <v>1003</v>
      </c>
      <c r="C121" s="2" t="s">
        <v>1009</v>
      </c>
      <c r="D121" s="2" t="s">
        <v>1077</v>
      </c>
      <c r="E121" s="2" t="s">
        <v>1074</v>
      </c>
      <c r="F121" s="2" t="s">
        <v>1207</v>
      </c>
      <c r="G121" s="2" t="s">
        <v>1098</v>
      </c>
      <c r="H121" s="2">
        <v>2021</v>
      </c>
      <c r="I121" s="69">
        <v>47.37</v>
      </c>
      <c r="J121" s="5">
        <v>47.37</v>
      </c>
      <c r="K121" s="2">
        <v>152</v>
      </c>
      <c r="L121" s="70" t="s">
        <v>1171</v>
      </c>
    </row>
    <row r="122" spans="1:12" ht="45">
      <c r="A122" s="25">
        <v>81001</v>
      </c>
      <c r="B122" s="2" t="s">
        <v>1003</v>
      </c>
      <c r="C122" s="2" t="s">
        <v>1003</v>
      </c>
      <c r="D122" s="2" t="s">
        <v>1076</v>
      </c>
      <c r="E122" s="2" t="s">
        <v>1074</v>
      </c>
      <c r="F122" s="2" t="s">
        <v>1207</v>
      </c>
      <c r="G122" s="2" t="s">
        <v>1283</v>
      </c>
      <c r="H122" s="2">
        <v>2018</v>
      </c>
      <c r="I122" s="69">
        <v>89.02</v>
      </c>
      <c r="J122" s="5">
        <v>89.02</v>
      </c>
      <c r="K122" s="2">
        <v>151</v>
      </c>
      <c r="L122" s="70" t="s">
        <v>1171</v>
      </c>
    </row>
    <row r="123" spans="1:12" ht="45">
      <c r="A123" s="25">
        <v>81001</v>
      </c>
      <c r="B123" s="2" t="s">
        <v>1003</v>
      </c>
      <c r="C123" s="2" t="s">
        <v>1003</v>
      </c>
      <c r="D123" s="2" t="s">
        <v>1076</v>
      </c>
      <c r="E123" s="2" t="s">
        <v>1074</v>
      </c>
      <c r="F123" s="2" t="s">
        <v>1207</v>
      </c>
      <c r="G123" s="2" t="s">
        <v>1283</v>
      </c>
      <c r="H123" s="2">
        <v>2019</v>
      </c>
      <c r="I123" s="69">
        <v>89.13</v>
      </c>
      <c r="J123" s="5">
        <v>89.13</v>
      </c>
      <c r="K123" s="2">
        <v>151</v>
      </c>
      <c r="L123" s="70" t="s">
        <v>1171</v>
      </c>
    </row>
    <row r="124" spans="1:12" ht="45">
      <c r="A124" s="25">
        <v>81001</v>
      </c>
      <c r="B124" s="2" t="s">
        <v>1003</v>
      </c>
      <c r="C124" s="2" t="s">
        <v>1003</v>
      </c>
      <c r="D124" s="2" t="s">
        <v>1076</v>
      </c>
      <c r="E124" s="2" t="s">
        <v>1074</v>
      </c>
      <c r="F124" s="2" t="s">
        <v>1207</v>
      </c>
      <c r="G124" s="2" t="s">
        <v>1283</v>
      </c>
      <c r="H124" s="2">
        <v>2020</v>
      </c>
      <c r="I124" s="69">
        <v>95.83</v>
      </c>
      <c r="J124" s="5">
        <v>95.83</v>
      </c>
      <c r="K124" s="2">
        <v>151</v>
      </c>
      <c r="L124" s="70" t="s">
        <v>1171</v>
      </c>
    </row>
    <row r="125" spans="1:12" ht="45">
      <c r="A125" s="25">
        <v>81001</v>
      </c>
      <c r="B125" s="2" t="s">
        <v>1003</v>
      </c>
      <c r="C125" s="2" t="s">
        <v>1003</v>
      </c>
      <c r="D125" s="2" t="s">
        <v>1076</v>
      </c>
      <c r="E125" s="2" t="s">
        <v>1074</v>
      </c>
      <c r="F125" s="2" t="s">
        <v>1207</v>
      </c>
      <c r="G125" s="2" t="s">
        <v>1283</v>
      </c>
      <c r="H125" s="2">
        <v>2021</v>
      </c>
      <c r="I125" s="69">
        <v>98.39</v>
      </c>
      <c r="J125" s="5">
        <v>98.39</v>
      </c>
      <c r="K125" s="2">
        <v>151</v>
      </c>
      <c r="L125" s="70" t="s">
        <v>1171</v>
      </c>
    </row>
    <row r="126" spans="1:12" ht="45">
      <c r="A126" s="25">
        <v>81065</v>
      </c>
      <c r="B126" s="2" t="s">
        <v>1003</v>
      </c>
      <c r="C126" s="2" t="s">
        <v>1004</v>
      </c>
      <c r="D126" s="2" t="s">
        <v>1076</v>
      </c>
      <c r="E126" s="2" t="s">
        <v>1074</v>
      </c>
      <c r="F126" s="2" t="s">
        <v>1207</v>
      </c>
      <c r="G126" s="2" t="s">
        <v>1283</v>
      </c>
      <c r="H126" s="2">
        <v>2018</v>
      </c>
      <c r="I126" s="69">
        <v>90.36</v>
      </c>
      <c r="J126" s="5">
        <v>90.36</v>
      </c>
      <c r="K126" s="2">
        <v>151</v>
      </c>
      <c r="L126" s="70" t="s">
        <v>1171</v>
      </c>
    </row>
    <row r="127" spans="1:12" ht="45">
      <c r="A127" s="25">
        <v>81065</v>
      </c>
      <c r="B127" s="2" t="s">
        <v>1003</v>
      </c>
      <c r="C127" s="2" t="s">
        <v>1004</v>
      </c>
      <c r="D127" s="2" t="s">
        <v>1076</v>
      </c>
      <c r="E127" s="2" t="s">
        <v>1074</v>
      </c>
      <c r="F127" s="2" t="s">
        <v>1207</v>
      </c>
      <c r="G127" s="2" t="s">
        <v>1283</v>
      </c>
      <c r="H127" s="2">
        <v>2019</v>
      </c>
      <c r="I127" s="69">
        <v>92.41</v>
      </c>
      <c r="J127" s="5">
        <v>92.41</v>
      </c>
      <c r="K127" s="2">
        <v>151</v>
      </c>
      <c r="L127" s="70" t="s">
        <v>1171</v>
      </c>
    </row>
    <row r="128" spans="1:12" ht="45">
      <c r="A128" s="25">
        <v>81065</v>
      </c>
      <c r="B128" s="2" t="s">
        <v>1003</v>
      </c>
      <c r="C128" s="2" t="s">
        <v>1004</v>
      </c>
      <c r="D128" s="2" t="s">
        <v>1076</v>
      </c>
      <c r="E128" s="2" t="s">
        <v>1074</v>
      </c>
      <c r="F128" s="2" t="s">
        <v>1207</v>
      </c>
      <c r="G128" s="2" t="s">
        <v>1283</v>
      </c>
      <c r="H128" s="2">
        <v>2020</v>
      </c>
      <c r="I128" s="69">
        <v>90.48</v>
      </c>
      <c r="J128" s="5">
        <v>90.48</v>
      </c>
      <c r="K128" s="2">
        <v>151</v>
      </c>
      <c r="L128" s="70" t="s">
        <v>1171</v>
      </c>
    </row>
    <row r="129" spans="1:12" ht="45">
      <c r="A129" s="25">
        <v>81065</v>
      </c>
      <c r="B129" s="2" t="s">
        <v>1003</v>
      </c>
      <c r="C129" s="2" t="s">
        <v>1004</v>
      </c>
      <c r="D129" s="2" t="s">
        <v>1076</v>
      </c>
      <c r="E129" s="2" t="s">
        <v>1074</v>
      </c>
      <c r="F129" s="2" t="s">
        <v>1207</v>
      </c>
      <c r="G129" s="2" t="s">
        <v>1283</v>
      </c>
      <c r="H129" s="2">
        <v>2021</v>
      </c>
      <c r="I129" s="69">
        <v>94.34</v>
      </c>
      <c r="J129" s="5">
        <v>94.34</v>
      </c>
      <c r="K129" s="2">
        <v>151</v>
      </c>
      <c r="L129" s="70" t="s">
        <v>1171</v>
      </c>
    </row>
    <row r="130" spans="1:12" ht="45">
      <c r="A130" s="25">
        <v>81220</v>
      </c>
      <c r="B130" s="2" t="s">
        <v>1003</v>
      </c>
      <c r="C130" s="2" t="s">
        <v>1005</v>
      </c>
      <c r="D130" s="2" t="s">
        <v>1076</v>
      </c>
      <c r="E130" s="2" t="s">
        <v>1074</v>
      </c>
      <c r="F130" s="2" t="s">
        <v>1207</v>
      </c>
      <c r="G130" s="2" t="s">
        <v>1283</v>
      </c>
      <c r="H130" s="2">
        <v>2018</v>
      </c>
      <c r="I130" s="69">
        <v>100</v>
      </c>
      <c r="J130" s="5">
        <v>100</v>
      </c>
      <c r="K130" s="2">
        <v>151</v>
      </c>
      <c r="L130" s="70" t="s">
        <v>1171</v>
      </c>
    </row>
    <row r="131" spans="1:12" ht="45">
      <c r="A131" s="25">
        <v>81220</v>
      </c>
      <c r="B131" s="2" t="s">
        <v>1003</v>
      </c>
      <c r="C131" s="2" t="s">
        <v>1005</v>
      </c>
      <c r="D131" s="2" t="s">
        <v>1076</v>
      </c>
      <c r="E131" s="2" t="s">
        <v>1074</v>
      </c>
      <c r="F131" s="2" t="s">
        <v>1207</v>
      </c>
      <c r="G131" s="2" t="s">
        <v>1283</v>
      </c>
      <c r="H131" s="2">
        <v>2019</v>
      </c>
      <c r="I131" s="69">
        <v>83.33</v>
      </c>
      <c r="J131" s="5">
        <v>83.33</v>
      </c>
      <c r="K131" s="2">
        <v>151</v>
      </c>
      <c r="L131" s="70" t="s">
        <v>1171</v>
      </c>
    </row>
    <row r="132" spans="1:12" ht="45">
      <c r="A132" s="25">
        <v>81220</v>
      </c>
      <c r="B132" s="2" t="s">
        <v>1003</v>
      </c>
      <c r="C132" s="2" t="s">
        <v>1005</v>
      </c>
      <c r="D132" s="2" t="s">
        <v>1076</v>
      </c>
      <c r="E132" s="2" t="s">
        <v>1074</v>
      </c>
      <c r="F132" s="2" t="s">
        <v>1207</v>
      </c>
      <c r="G132" s="2" t="s">
        <v>1283</v>
      </c>
      <c r="H132" s="2">
        <v>2021</v>
      </c>
      <c r="I132" s="69">
        <v>84.21</v>
      </c>
      <c r="J132" s="5">
        <v>84.21</v>
      </c>
      <c r="K132" s="2">
        <v>151</v>
      </c>
      <c r="L132" s="70" t="s">
        <v>1171</v>
      </c>
    </row>
    <row r="133" spans="1:12" ht="45">
      <c r="A133" s="25">
        <v>81300</v>
      </c>
      <c r="B133" s="2" t="s">
        <v>1003</v>
      </c>
      <c r="C133" s="2" t="s">
        <v>1006</v>
      </c>
      <c r="D133" s="2" t="s">
        <v>1076</v>
      </c>
      <c r="E133" s="2" t="s">
        <v>1074</v>
      </c>
      <c r="F133" s="2" t="s">
        <v>1207</v>
      </c>
      <c r="G133" s="2" t="s">
        <v>1283</v>
      </c>
      <c r="H133" s="2">
        <v>2018</v>
      </c>
      <c r="I133" s="69">
        <v>96.15</v>
      </c>
      <c r="J133" s="5">
        <v>96.15</v>
      </c>
      <c r="K133" s="2">
        <v>151</v>
      </c>
      <c r="L133" s="70" t="s">
        <v>1171</v>
      </c>
    </row>
    <row r="134" spans="1:12" ht="45">
      <c r="A134" s="25">
        <v>81300</v>
      </c>
      <c r="B134" s="2" t="s">
        <v>1003</v>
      </c>
      <c r="C134" s="2" t="s">
        <v>1006</v>
      </c>
      <c r="D134" s="2" t="s">
        <v>1076</v>
      </c>
      <c r="E134" s="2" t="s">
        <v>1074</v>
      </c>
      <c r="F134" s="2" t="s">
        <v>1207</v>
      </c>
      <c r="G134" s="2" t="s">
        <v>1283</v>
      </c>
      <c r="H134" s="2">
        <v>2019</v>
      </c>
      <c r="I134" s="69">
        <v>91.53</v>
      </c>
      <c r="J134" s="5">
        <v>91.53</v>
      </c>
      <c r="K134" s="2">
        <v>151</v>
      </c>
      <c r="L134" s="70" t="s">
        <v>1171</v>
      </c>
    </row>
    <row r="135" spans="1:12" ht="45">
      <c r="A135" s="25">
        <v>81300</v>
      </c>
      <c r="B135" s="2" t="s">
        <v>1003</v>
      </c>
      <c r="C135" s="2" t="s">
        <v>1006</v>
      </c>
      <c r="D135" s="2" t="s">
        <v>1076</v>
      </c>
      <c r="E135" s="2" t="s">
        <v>1074</v>
      </c>
      <c r="F135" s="2" t="s">
        <v>1207</v>
      </c>
      <c r="G135" s="2" t="s">
        <v>1283</v>
      </c>
      <c r="H135" s="2">
        <v>2020</v>
      </c>
      <c r="I135" s="69">
        <v>96.77</v>
      </c>
      <c r="J135" s="5">
        <v>96.77</v>
      </c>
      <c r="K135" s="2">
        <v>151</v>
      </c>
      <c r="L135" s="70" t="s">
        <v>1171</v>
      </c>
    </row>
    <row r="136" spans="1:12" ht="45">
      <c r="A136" s="25">
        <v>81300</v>
      </c>
      <c r="B136" s="2" t="s">
        <v>1003</v>
      </c>
      <c r="C136" s="2" t="s">
        <v>1006</v>
      </c>
      <c r="D136" s="2" t="s">
        <v>1076</v>
      </c>
      <c r="E136" s="2" t="s">
        <v>1074</v>
      </c>
      <c r="F136" s="2" t="s">
        <v>1207</v>
      </c>
      <c r="G136" s="2" t="s">
        <v>1283</v>
      </c>
      <c r="H136" s="2">
        <v>2021</v>
      </c>
      <c r="I136" s="69">
        <v>100</v>
      </c>
      <c r="J136" s="5">
        <v>100</v>
      </c>
      <c r="K136" s="2">
        <v>151</v>
      </c>
      <c r="L136" s="70" t="s">
        <v>1171</v>
      </c>
    </row>
    <row r="137" spans="1:12" ht="45">
      <c r="A137" s="25">
        <v>81591</v>
      </c>
      <c r="B137" s="2" t="s">
        <v>1003</v>
      </c>
      <c r="C137" s="2" t="s">
        <v>1007</v>
      </c>
      <c r="D137" s="2" t="s">
        <v>1076</v>
      </c>
      <c r="E137" s="2" t="s">
        <v>1074</v>
      </c>
      <c r="F137" s="2" t="s">
        <v>1207</v>
      </c>
      <c r="G137" s="2" t="s">
        <v>1283</v>
      </c>
      <c r="H137" s="2">
        <v>2018</v>
      </c>
      <c r="I137" s="69">
        <v>100</v>
      </c>
      <c r="J137" s="5">
        <v>100</v>
      </c>
      <c r="K137" s="2">
        <v>151</v>
      </c>
      <c r="L137" s="70" t="s">
        <v>1171</v>
      </c>
    </row>
    <row r="138" spans="1:12" ht="45">
      <c r="A138" s="25">
        <v>81591</v>
      </c>
      <c r="B138" s="2" t="s">
        <v>1003</v>
      </c>
      <c r="C138" s="2" t="s">
        <v>1007</v>
      </c>
      <c r="D138" s="2" t="s">
        <v>1076</v>
      </c>
      <c r="E138" s="2" t="s">
        <v>1074</v>
      </c>
      <c r="F138" s="2" t="s">
        <v>1207</v>
      </c>
      <c r="G138" s="2" t="s">
        <v>1283</v>
      </c>
      <c r="H138" s="2">
        <v>2019</v>
      </c>
      <c r="I138" s="69">
        <v>100</v>
      </c>
      <c r="J138" s="5">
        <v>100</v>
      </c>
      <c r="K138" s="2">
        <v>151</v>
      </c>
      <c r="L138" s="70" t="s">
        <v>1171</v>
      </c>
    </row>
    <row r="139" spans="1:12" ht="45">
      <c r="A139" s="25">
        <v>81591</v>
      </c>
      <c r="B139" s="2" t="s">
        <v>1003</v>
      </c>
      <c r="C139" s="2" t="s">
        <v>1007</v>
      </c>
      <c r="D139" s="2" t="s">
        <v>1076</v>
      </c>
      <c r="E139" s="2" t="s">
        <v>1074</v>
      </c>
      <c r="F139" s="2" t="s">
        <v>1207</v>
      </c>
      <c r="G139" s="2" t="s">
        <v>1283</v>
      </c>
      <c r="H139" s="2">
        <v>2021</v>
      </c>
      <c r="I139" s="69">
        <v>100</v>
      </c>
      <c r="J139" s="5">
        <v>100</v>
      </c>
      <c r="K139" s="2">
        <v>151</v>
      </c>
      <c r="L139" s="70" t="s">
        <v>1171</v>
      </c>
    </row>
    <row r="140" spans="1:12" ht="45">
      <c r="A140" s="25">
        <v>81736</v>
      </c>
      <c r="B140" s="2" t="s">
        <v>1003</v>
      </c>
      <c r="C140" s="2" t="s">
        <v>1008</v>
      </c>
      <c r="D140" s="2" t="s">
        <v>1076</v>
      </c>
      <c r="E140" s="2" t="s">
        <v>1074</v>
      </c>
      <c r="F140" s="2" t="s">
        <v>1207</v>
      </c>
      <c r="G140" s="2" t="s">
        <v>1283</v>
      </c>
      <c r="H140" s="2">
        <v>2018</v>
      </c>
      <c r="I140" s="69">
        <v>93.02</v>
      </c>
      <c r="J140" s="5">
        <v>93.02</v>
      </c>
      <c r="K140" s="2">
        <v>151</v>
      </c>
      <c r="L140" s="70" t="s">
        <v>1171</v>
      </c>
    </row>
    <row r="141" spans="1:12" ht="45">
      <c r="A141" s="25">
        <v>81736</v>
      </c>
      <c r="B141" s="2" t="s">
        <v>1003</v>
      </c>
      <c r="C141" s="2" t="s">
        <v>1008</v>
      </c>
      <c r="D141" s="2" t="s">
        <v>1076</v>
      </c>
      <c r="E141" s="2" t="s">
        <v>1074</v>
      </c>
      <c r="F141" s="2" t="s">
        <v>1207</v>
      </c>
      <c r="G141" s="2" t="s">
        <v>1283</v>
      </c>
      <c r="H141" s="2">
        <v>2019</v>
      </c>
      <c r="I141" s="69">
        <v>97.03</v>
      </c>
      <c r="J141" s="5">
        <v>97.03</v>
      </c>
      <c r="K141" s="2">
        <v>151</v>
      </c>
      <c r="L141" s="70" t="s">
        <v>1171</v>
      </c>
    </row>
    <row r="142" spans="1:12" ht="45">
      <c r="A142" s="25">
        <v>81736</v>
      </c>
      <c r="B142" s="2" t="s">
        <v>1003</v>
      </c>
      <c r="C142" s="2" t="s">
        <v>1008</v>
      </c>
      <c r="D142" s="2" t="s">
        <v>1076</v>
      </c>
      <c r="E142" s="2" t="s">
        <v>1074</v>
      </c>
      <c r="F142" s="2" t="s">
        <v>1207</v>
      </c>
      <c r="G142" s="2" t="s">
        <v>1283</v>
      </c>
      <c r="H142" s="2">
        <v>2020</v>
      </c>
      <c r="I142" s="69">
        <v>89.36</v>
      </c>
      <c r="J142" s="5">
        <v>89.36</v>
      </c>
      <c r="K142" s="2">
        <v>151</v>
      </c>
      <c r="L142" s="70" t="s">
        <v>1171</v>
      </c>
    </row>
    <row r="143" spans="1:12" ht="45">
      <c r="A143" s="25">
        <v>81736</v>
      </c>
      <c r="B143" s="2" t="s">
        <v>1003</v>
      </c>
      <c r="C143" s="2" t="s">
        <v>1008</v>
      </c>
      <c r="D143" s="2" t="s">
        <v>1076</v>
      </c>
      <c r="E143" s="2" t="s">
        <v>1074</v>
      </c>
      <c r="F143" s="2" t="s">
        <v>1207</v>
      </c>
      <c r="G143" s="2" t="s">
        <v>1283</v>
      </c>
      <c r="H143" s="2">
        <v>2021</v>
      </c>
      <c r="I143" s="69">
        <v>96.23</v>
      </c>
      <c r="J143" s="5">
        <v>96.23</v>
      </c>
      <c r="K143" s="2">
        <v>151</v>
      </c>
      <c r="L143" s="70" t="s">
        <v>1171</v>
      </c>
    </row>
    <row r="144" spans="1:12" ht="45">
      <c r="A144" s="25">
        <v>81794</v>
      </c>
      <c r="B144" s="2" t="s">
        <v>1003</v>
      </c>
      <c r="C144" s="2" t="s">
        <v>1009</v>
      </c>
      <c r="D144" s="2" t="s">
        <v>1076</v>
      </c>
      <c r="E144" s="2" t="s">
        <v>1074</v>
      </c>
      <c r="F144" s="2" t="s">
        <v>1207</v>
      </c>
      <c r="G144" s="2" t="s">
        <v>1283</v>
      </c>
      <c r="H144" s="2">
        <v>2018</v>
      </c>
      <c r="I144" s="69">
        <v>92.86</v>
      </c>
      <c r="J144" s="5">
        <v>92.86</v>
      </c>
      <c r="K144" s="2">
        <v>151</v>
      </c>
      <c r="L144" s="70" t="s">
        <v>1171</v>
      </c>
    </row>
    <row r="145" spans="1:12" ht="45">
      <c r="A145" s="25">
        <v>81794</v>
      </c>
      <c r="B145" s="2" t="s">
        <v>1003</v>
      </c>
      <c r="C145" s="2" t="s">
        <v>1009</v>
      </c>
      <c r="D145" s="2" t="s">
        <v>1076</v>
      </c>
      <c r="E145" s="2" t="s">
        <v>1074</v>
      </c>
      <c r="F145" s="2" t="s">
        <v>1207</v>
      </c>
      <c r="G145" s="2" t="s">
        <v>1283</v>
      </c>
      <c r="H145" s="2">
        <v>2019</v>
      </c>
      <c r="I145" s="69">
        <v>93.48</v>
      </c>
      <c r="J145" s="5">
        <v>93.48</v>
      </c>
      <c r="K145" s="2">
        <v>151</v>
      </c>
      <c r="L145" s="70" t="s">
        <v>1171</v>
      </c>
    </row>
    <row r="146" spans="1:12" ht="45">
      <c r="A146" s="25">
        <v>81794</v>
      </c>
      <c r="B146" s="2" t="s">
        <v>1003</v>
      </c>
      <c r="C146" s="2" t="s">
        <v>1009</v>
      </c>
      <c r="D146" s="2" t="s">
        <v>1076</v>
      </c>
      <c r="E146" s="2" t="s">
        <v>1074</v>
      </c>
      <c r="F146" s="2" t="s">
        <v>1207</v>
      </c>
      <c r="G146" s="2" t="s">
        <v>1283</v>
      </c>
      <c r="H146" s="2">
        <v>2020</v>
      </c>
      <c r="I146" s="69">
        <v>94.83</v>
      </c>
      <c r="J146" s="5">
        <v>94.83</v>
      </c>
      <c r="K146" s="2">
        <v>151</v>
      </c>
      <c r="L146" s="70" t="s">
        <v>1171</v>
      </c>
    </row>
    <row r="147" spans="1:12" ht="45">
      <c r="A147" s="25">
        <v>81794</v>
      </c>
      <c r="B147" s="2" t="s">
        <v>1003</v>
      </c>
      <c r="C147" s="2" t="s">
        <v>1009</v>
      </c>
      <c r="D147" s="2" t="s">
        <v>1076</v>
      </c>
      <c r="E147" s="2" t="s">
        <v>1074</v>
      </c>
      <c r="F147" s="2" t="s">
        <v>1207</v>
      </c>
      <c r="G147" s="2" t="s">
        <v>1283</v>
      </c>
      <c r="H147" s="2">
        <v>2021</v>
      </c>
      <c r="I147" s="69">
        <v>41.28</v>
      </c>
      <c r="J147" s="5">
        <v>41.28</v>
      </c>
      <c r="K147" s="2">
        <v>151</v>
      </c>
      <c r="L147" s="70" t="s">
        <v>1171</v>
      </c>
    </row>
    <row r="148" spans="1:12" ht="60">
      <c r="A148" s="25">
        <v>1</v>
      </c>
      <c r="B148" s="2" t="s">
        <v>1072</v>
      </c>
      <c r="C148" s="2" t="s">
        <v>1072</v>
      </c>
      <c r="D148" s="2" t="s">
        <v>1272</v>
      </c>
      <c r="E148" s="2" t="s">
        <v>1074</v>
      </c>
      <c r="F148" s="2" t="s">
        <v>1207</v>
      </c>
      <c r="G148" s="2" t="s">
        <v>1097</v>
      </c>
      <c r="H148" s="2">
        <v>2018</v>
      </c>
      <c r="I148" s="69" t="s">
        <v>1100</v>
      </c>
      <c r="J148" s="5" t="s">
        <v>1100</v>
      </c>
      <c r="K148" s="2">
        <v>150</v>
      </c>
      <c r="L148" s="70" t="s">
        <v>1171</v>
      </c>
    </row>
    <row r="149" spans="1:12" ht="60">
      <c r="A149" s="25">
        <v>1</v>
      </c>
      <c r="B149" s="2" t="s">
        <v>1072</v>
      </c>
      <c r="C149" s="2" t="s">
        <v>1072</v>
      </c>
      <c r="D149" s="2" t="s">
        <v>1272</v>
      </c>
      <c r="E149" s="2" t="s">
        <v>1074</v>
      </c>
      <c r="F149" s="2" t="s">
        <v>1207</v>
      </c>
      <c r="G149" s="2" t="s">
        <v>1097</v>
      </c>
      <c r="H149" s="2">
        <v>2019</v>
      </c>
      <c r="I149" s="69" t="s">
        <v>1101</v>
      </c>
      <c r="J149" s="5" t="s">
        <v>1101</v>
      </c>
      <c r="K149" s="2">
        <v>150</v>
      </c>
      <c r="L149" s="70" t="s">
        <v>1171</v>
      </c>
    </row>
    <row r="150" spans="1:12" ht="60">
      <c r="A150" s="25">
        <v>1</v>
      </c>
      <c r="B150" s="2" t="s">
        <v>1072</v>
      </c>
      <c r="C150" s="2" t="s">
        <v>1072</v>
      </c>
      <c r="D150" s="2" t="s">
        <v>1272</v>
      </c>
      <c r="E150" s="2" t="s">
        <v>1074</v>
      </c>
      <c r="F150" s="2" t="s">
        <v>1207</v>
      </c>
      <c r="G150" s="2" t="s">
        <v>1097</v>
      </c>
      <c r="H150" s="2">
        <v>2020</v>
      </c>
      <c r="I150" s="69" t="s">
        <v>1102</v>
      </c>
      <c r="J150" s="5" t="s">
        <v>1102</v>
      </c>
      <c r="K150" s="2">
        <v>150</v>
      </c>
      <c r="L150" s="70" t="s">
        <v>1171</v>
      </c>
    </row>
    <row r="151" spans="1:12" ht="60">
      <c r="A151" s="25">
        <v>1</v>
      </c>
      <c r="B151" s="2" t="s">
        <v>1072</v>
      </c>
      <c r="C151" s="2" t="s">
        <v>1072</v>
      </c>
      <c r="D151" s="2" t="s">
        <v>1272</v>
      </c>
      <c r="E151" s="2" t="s">
        <v>1074</v>
      </c>
      <c r="F151" s="2" t="s">
        <v>1207</v>
      </c>
      <c r="G151" s="2" t="s">
        <v>1097</v>
      </c>
      <c r="H151" s="2">
        <v>2021</v>
      </c>
      <c r="I151" s="69" t="s">
        <v>1103</v>
      </c>
      <c r="J151" s="5" t="s">
        <v>1103</v>
      </c>
      <c r="K151" s="2">
        <v>150</v>
      </c>
      <c r="L151" s="70" t="s">
        <v>1171</v>
      </c>
    </row>
    <row r="152" spans="1:12" ht="45">
      <c r="A152" s="25">
        <v>1</v>
      </c>
      <c r="B152" s="2" t="s">
        <v>1072</v>
      </c>
      <c r="C152" s="2" t="s">
        <v>1072</v>
      </c>
      <c r="D152" s="2" t="s">
        <v>1077</v>
      </c>
      <c r="E152" s="2" t="s">
        <v>1074</v>
      </c>
      <c r="F152" s="2" t="s">
        <v>1207</v>
      </c>
      <c r="G152" s="2" t="s">
        <v>1098</v>
      </c>
      <c r="H152" s="2">
        <v>2018</v>
      </c>
      <c r="I152" s="69" t="s">
        <v>1108</v>
      </c>
      <c r="J152" s="5" t="s">
        <v>1108</v>
      </c>
      <c r="K152" s="2">
        <v>152</v>
      </c>
      <c r="L152" s="70" t="s">
        <v>1171</v>
      </c>
    </row>
    <row r="153" spans="1:12" ht="45">
      <c r="A153" s="25">
        <v>1</v>
      </c>
      <c r="B153" s="2" t="s">
        <v>1072</v>
      </c>
      <c r="C153" s="2" t="s">
        <v>1072</v>
      </c>
      <c r="D153" s="2" t="s">
        <v>1077</v>
      </c>
      <c r="E153" s="2" t="s">
        <v>1074</v>
      </c>
      <c r="F153" s="2" t="s">
        <v>1207</v>
      </c>
      <c r="G153" s="2" t="s">
        <v>1098</v>
      </c>
      <c r="H153" s="2">
        <v>2019</v>
      </c>
      <c r="I153" s="69" t="s">
        <v>1109</v>
      </c>
      <c r="J153" s="5" t="s">
        <v>1109</v>
      </c>
      <c r="K153" s="2">
        <v>152</v>
      </c>
      <c r="L153" s="70" t="s">
        <v>1171</v>
      </c>
    </row>
    <row r="154" spans="1:12" ht="45">
      <c r="A154" s="25">
        <v>1</v>
      </c>
      <c r="B154" s="2" t="s">
        <v>1072</v>
      </c>
      <c r="C154" s="2" t="s">
        <v>1072</v>
      </c>
      <c r="D154" s="2" t="s">
        <v>1077</v>
      </c>
      <c r="E154" s="2" t="s">
        <v>1074</v>
      </c>
      <c r="F154" s="2" t="s">
        <v>1207</v>
      </c>
      <c r="G154" s="2" t="s">
        <v>1098</v>
      </c>
      <c r="H154" s="2">
        <v>2020</v>
      </c>
      <c r="I154" s="69" t="s">
        <v>1110</v>
      </c>
      <c r="J154" s="5" t="s">
        <v>1110</v>
      </c>
      <c r="K154" s="2">
        <v>152</v>
      </c>
      <c r="L154" s="70" t="s">
        <v>1171</v>
      </c>
    </row>
    <row r="155" spans="1:12" ht="45">
      <c r="A155" s="25">
        <v>1</v>
      </c>
      <c r="B155" s="2" t="s">
        <v>1072</v>
      </c>
      <c r="C155" s="2" t="s">
        <v>1072</v>
      </c>
      <c r="D155" s="2" t="s">
        <v>1077</v>
      </c>
      <c r="E155" s="2" t="s">
        <v>1074</v>
      </c>
      <c r="F155" s="2" t="s">
        <v>1207</v>
      </c>
      <c r="G155" s="2" t="s">
        <v>1098</v>
      </c>
      <c r="H155" s="2">
        <v>2021</v>
      </c>
      <c r="I155" s="69" t="s">
        <v>1111</v>
      </c>
      <c r="J155" s="5" t="s">
        <v>1111</v>
      </c>
      <c r="K155" s="2">
        <v>152</v>
      </c>
      <c r="L155" s="70" t="s">
        <v>1171</v>
      </c>
    </row>
    <row r="156" spans="1:12" ht="45">
      <c r="A156" s="25">
        <v>1</v>
      </c>
      <c r="B156" s="2" t="s">
        <v>1072</v>
      </c>
      <c r="C156" s="2" t="s">
        <v>1072</v>
      </c>
      <c r="D156" s="2" t="s">
        <v>1076</v>
      </c>
      <c r="E156" s="2" t="s">
        <v>1074</v>
      </c>
      <c r="F156" s="2" t="s">
        <v>1207</v>
      </c>
      <c r="G156" s="2" t="s">
        <v>1283</v>
      </c>
      <c r="H156" s="2">
        <v>2018</v>
      </c>
      <c r="I156" s="69" t="s">
        <v>1116</v>
      </c>
      <c r="J156" s="5" t="s">
        <v>1116</v>
      </c>
      <c r="K156" s="2">
        <v>151</v>
      </c>
      <c r="L156" s="70" t="s">
        <v>1171</v>
      </c>
    </row>
    <row r="157" spans="1:12" ht="45">
      <c r="A157" s="25">
        <v>1</v>
      </c>
      <c r="B157" s="2" t="s">
        <v>1072</v>
      </c>
      <c r="C157" s="2" t="s">
        <v>1072</v>
      </c>
      <c r="D157" s="2" t="s">
        <v>1076</v>
      </c>
      <c r="E157" s="2" t="s">
        <v>1074</v>
      </c>
      <c r="F157" s="2" t="s">
        <v>1207</v>
      </c>
      <c r="G157" s="2" t="s">
        <v>1283</v>
      </c>
      <c r="H157" s="2">
        <v>2019</v>
      </c>
      <c r="I157" s="69" t="s">
        <v>1117</v>
      </c>
      <c r="J157" s="5" t="s">
        <v>1117</v>
      </c>
      <c r="K157" s="2">
        <v>151</v>
      </c>
      <c r="L157" s="70" t="s">
        <v>1171</v>
      </c>
    </row>
    <row r="158" spans="1:12" ht="45">
      <c r="A158" s="25">
        <v>1</v>
      </c>
      <c r="B158" s="2" t="s">
        <v>1072</v>
      </c>
      <c r="C158" s="2" t="s">
        <v>1072</v>
      </c>
      <c r="D158" s="2" t="s">
        <v>1076</v>
      </c>
      <c r="E158" s="2" t="s">
        <v>1074</v>
      </c>
      <c r="F158" s="2" t="s">
        <v>1207</v>
      </c>
      <c r="G158" s="2" t="s">
        <v>1283</v>
      </c>
      <c r="H158" s="2">
        <v>2020</v>
      </c>
      <c r="I158" s="69" t="s">
        <v>1118</v>
      </c>
      <c r="J158" s="5" t="s">
        <v>1118</v>
      </c>
      <c r="K158" s="2">
        <v>151</v>
      </c>
      <c r="L158" s="70" t="s">
        <v>1171</v>
      </c>
    </row>
    <row r="159" spans="1:12" ht="45">
      <c r="A159" s="25">
        <v>1</v>
      </c>
      <c r="B159" s="2" t="s">
        <v>1072</v>
      </c>
      <c r="C159" s="2" t="s">
        <v>1072</v>
      </c>
      <c r="D159" s="2" t="s">
        <v>1076</v>
      </c>
      <c r="E159" s="2" t="s">
        <v>1074</v>
      </c>
      <c r="F159" s="2" t="s">
        <v>1207</v>
      </c>
      <c r="G159" s="2" t="s">
        <v>1283</v>
      </c>
      <c r="H159" s="2">
        <v>2021</v>
      </c>
      <c r="I159" s="69">
        <v>82.58</v>
      </c>
      <c r="J159" s="5">
        <v>82.58</v>
      </c>
      <c r="K159" s="2">
        <v>151</v>
      </c>
      <c r="L159" s="70" t="s">
        <v>1171</v>
      </c>
    </row>
    <row r="160" spans="1:12" ht="60">
      <c r="A160" s="25">
        <v>81</v>
      </c>
      <c r="B160" s="2" t="s">
        <v>1003</v>
      </c>
      <c r="C160" s="2" t="s">
        <v>1075</v>
      </c>
      <c r="D160" s="2" t="s">
        <v>1272</v>
      </c>
      <c r="E160" s="2" t="s">
        <v>1074</v>
      </c>
      <c r="F160" s="2" t="s">
        <v>1207</v>
      </c>
      <c r="G160" s="2" t="s">
        <v>1097</v>
      </c>
      <c r="H160" s="2">
        <v>2018</v>
      </c>
      <c r="I160" s="69" t="s">
        <v>1105</v>
      </c>
      <c r="J160" s="5" t="s">
        <v>1105</v>
      </c>
      <c r="K160" s="2">
        <v>150</v>
      </c>
      <c r="L160" s="70" t="s">
        <v>1171</v>
      </c>
    </row>
    <row r="161" spans="1:12" ht="60">
      <c r="A161" s="25">
        <v>81</v>
      </c>
      <c r="B161" s="2" t="s">
        <v>1003</v>
      </c>
      <c r="C161" s="2" t="s">
        <v>1075</v>
      </c>
      <c r="D161" s="2" t="s">
        <v>1272</v>
      </c>
      <c r="E161" s="2" t="s">
        <v>1074</v>
      </c>
      <c r="F161" s="2" t="s">
        <v>1207</v>
      </c>
      <c r="G161" s="2" t="s">
        <v>1097</v>
      </c>
      <c r="H161" s="2">
        <v>2019</v>
      </c>
      <c r="I161" s="69" t="s">
        <v>1106</v>
      </c>
      <c r="J161" s="5" t="s">
        <v>1106</v>
      </c>
      <c r="K161" s="2">
        <v>150</v>
      </c>
      <c r="L161" s="70" t="s">
        <v>1171</v>
      </c>
    </row>
    <row r="162" spans="1:12" ht="60">
      <c r="A162" s="25">
        <v>81</v>
      </c>
      <c r="B162" s="2" t="s">
        <v>1003</v>
      </c>
      <c r="C162" s="2" t="s">
        <v>1075</v>
      </c>
      <c r="D162" s="2" t="s">
        <v>1272</v>
      </c>
      <c r="E162" s="2" t="s">
        <v>1074</v>
      </c>
      <c r="F162" s="2" t="s">
        <v>1207</v>
      </c>
      <c r="G162" s="2" t="s">
        <v>1097</v>
      </c>
      <c r="H162" s="2">
        <v>2020</v>
      </c>
      <c r="I162" s="69" t="s">
        <v>1104</v>
      </c>
      <c r="J162" s="5" t="s">
        <v>1104</v>
      </c>
      <c r="K162" s="2">
        <v>150</v>
      </c>
      <c r="L162" s="70" t="s">
        <v>1171</v>
      </c>
    </row>
    <row r="163" spans="1:12" ht="60">
      <c r="A163" s="25">
        <v>81</v>
      </c>
      <c r="B163" s="2" t="s">
        <v>1003</v>
      </c>
      <c r="C163" s="2" t="s">
        <v>1075</v>
      </c>
      <c r="D163" s="2" t="s">
        <v>1272</v>
      </c>
      <c r="E163" s="2" t="s">
        <v>1074</v>
      </c>
      <c r="F163" s="2" t="s">
        <v>1207</v>
      </c>
      <c r="G163" s="2" t="s">
        <v>1097</v>
      </c>
      <c r="H163" s="2">
        <v>2021</v>
      </c>
      <c r="I163" s="69" t="s">
        <v>1107</v>
      </c>
      <c r="J163" s="5" t="s">
        <v>1107</v>
      </c>
      <c r="K163" s="2">
        <v>150</v>
      </c>
      <c r="L163" s="70" t="s">
        <v>1171</v>
      </c>
    </row>
    <row r="164" spans="1:12" ht="45">
      <c r="A164" s="25">
        <v>81</v>
      </c>
      <c r="B164" s="2" t="s">
        <v>1003</v>
      </c>
      <c r="C164" s="2" t="s">
        <v>1075</v>
      </c>
      <c r="D164" s="2" t="s">
        <v>1077</v>
      </c>
      <c r="E164" s="2" t="s">
        <v>1074</v>
      </c>
      <c r="F164" s="2" t="s">
        <v>1207</v>
      </c>
      <c r="G164" s="2" t="s">
        <v>1098</v>
      </c>
      <c r="H164" s="2">
        <v>2018</v>
      </c>
      <c r="I164" s="69" t="s">
        <v>1112</v>
      </c>
      <c r="J164" s="5" t="s">
        <v>1112</v>
      </c>
      <c r="K164" s="2">
        <v>152</v>
      </c>
      <c r="L164" s="70" t="s">
        <v>1171</v>
      </c>
    </row>
    <row r="165" spans="1:12" ht="45">
      <c r="A165" s="25">
        <v>81</v>
      </c>
      <c r="B165" s="2" t="s">
        <v>1003</v>
      </c>
      <c r="C165" s="2" t="s">
        <v>1075</v>
      </c>
      <c r="D165" s="2" t="s">
        <v>1077</v>
      </c>
      <c r="E165" s="2" t="s">
        <v>1074</v>
      </c>
      <c r="F165" s="2" t="s">
        <v>1207</v>
      </c>
      <c r="G165" s="2" t="s">
        <v>1098</v>
      </c>
      <c r="H165" s="2">
        <v>2019</v>
      </c>
      <c r="I165" s="69" t="s">
        <v>1113</v>
      </c>
      <c r="J165" s="5" t="s">
        <v>1113</v>
      </c>
      <c r="K165" s="2">
        <v>152</v>
      </c>
      <c r="L165" s="70" t="s">
        <v>1171</v>
      </c>
    </row>
    <row r="166" spans="1:12" ht="45">
      <c r="A166" s="25">
        <v>81</v>
      </c>
      <c r="B166" s="2" t="s">
        <v>1003</v>
      </c>
      <c r="C166" s="2" t="s">
        <v>1075</v>
      </c>
      <c r="D166" s="2" t="s">
        <v>1077</v>
      </c>
      <c r="E166" s="2" t="s">
        <v>1074</v>
      </c>
      <c r="F166" s="2" t="s">
        <v>1207</v>
      </c>
      <c r="G166" s="2" t="s">
        <v>1098</v>
      </c>
      <c r="H166" s="2">
        <v>2020</v>
      </c>
      <c r="I166" s="69" t="s">
        <v>1114</v>
      </c>
      <c r="J166" s="5" t="s">
        <v>1114</v>
      </c>
      <c r="K166" s="2">
        <v>152</v>
      </c>
      <c r="L166" s="70" t="s">
        <v>1171</v>
      </c>
    </row>
    <row r="167" spans="1:12" ht="45">
      <c r="A167" s="25">
        <v>81</v>
      </c>
      <c r="B167" s="2" t="s">
        <v>1003</v>
      </c>
      <c r="C167" s="2" t="s">
        <v>1075</v>
      </c>
      <c r="D167" s="2" t="s">
        <v>1077</v>
      </c>
      <c r="E167" s="2" t="s">
        <v>1074</v>
      </c>
      <c r="F167" s="2" t="s">
        <v>1207</v>
      </c>
      <c r="G167" s="2" t="s">
        <v>1098</v>
      </c>
      <c r="H167" s="2">
        <v>2021</v>
      </c>
      <c r="I167" s="69" t="s">
        <v>1115</v>
      </c>
      <c r="J167" s="5" t="s">
        <v>1115</v>
      </c>
      <c r="K167" s="2">
        <v>152</v>
      </c>
      <c r="L167" s="70" t="s">
        <v>1171</v>
      </c>
    </row>
    <row r="168" spans="1:12" ht="45">
      <c r="A168" s="25">
        <v>81</v>
      </c>
      <c r="B168" s="2" t="s">
        <v>1003</v>
      </c>
      <c r="C168" s="2" t="s">
        <v>1075</v>
      </c>
      <c r="D168" s="2" t="s">
        <v>1076</v>
      </c>
      <c r="E168" s="2" t="s">
        <v>1074</v>
      </c>
      <c r="F168" s="2" t="s">
        <v>1207</v>
      </c>
      <c r="G168" s="2" t="s">
        <v>1283</v>
      </c>
      <c r="H168" s="2">
        <v>2018</v>
      </c>
      <c r="I168" s="69" t="s">
        <v>1119</v>
      </c>
      <c r="J168" s="5" t="s">
        <v>1119</v>
      </c>
      <c r="K168" s="2">
        <v>151</v>
      </c>
      <c r="L168" s="70" t="s">
        <v>1171</v>
      </c>
    </row>
    <row r="169" spans="1:12" ht="45">
      <c r="A169" s="25">
        <v>81</v>
      </c>
      <c r="B169" s="2" t="s">
        <v>1003</v>
      </c>
      <c r="C169" s="2" t="s">
        <v>1075</v>
      </c>
      <c r="D169" s="2" t="s">
        <v>1076</v>
      </c>
      <c r="E169" s="2" t="s">
        <v>1074</v>
      </c>
      <c r="F169" s="2" t="s">
        <v>1207</v>
      </c>
      <c r="G169" s="2" t="s">
        <v>1283</v>
      </c>
      <c r="H169" s="2">
        <v>2019</v>
      </c>
      <c r="I169" s="69" t="s">
        <v>1120</v>
      </c>
      <c r="J169" s="5" t="s">
        <v>1120</v>
      </c>
      <c r="K169" s="2">
        <v>151</v>
      </c>
      <c r="L169" s="70" t="s">
        <v>1171</v>
      </c>
    </row>
    <row r="170" spans="1:12" ht="45">
      <c r="A170" s="25">
        <v>81</v>
      </c>
      <c r="B170" s="2" t="s">
        <v>1003</v>
      </c>
      <c r="C170" s="2" t="s">
        <v>1075</v>
      </c>
      <c r="D170" s="2" t="s">
        <v>1076</v>
      </c>
      <c r="E170" s="2" t="s">
        <v>1074</v>
      </c>
      <c r="F170" s="2" t="s">
        <v>1207</v>
      </c>
      <c r="G170" s="2" t="s">
        <v>1283</v>
      </c>
      <c r="H170" s="2">
        <v>2020</v>
      </c>
      <c r="I170" s="69" t="s">
        <v>1121</v>
      </c>
      <c r="J170" s="5" t="s">
        <v>1121</v>
      </c>
      <c r="K170" s="2">
        <v>151</v>
      </c>
      <c r="L170" s="70" t="s">
        <v>1171</v>
      </c>
    </row>
    <row r="171" spans="1:12" ht="45">
      <c r="A171" s="25">
        <v>81</v>
      </c>
      <c r="B171" s="2" t="s">
        <v>1003</v>
      </c>
      <c r="C171" s="2" t="s">
        <v>1075</v>
      </c>
      <c r="D171" s="2" t="s">
        <v>1076</v>
      </c>
      <c r="E171" s="2" t="s">
        <v>1074</v>
      </c>
      <c r="F171" s="2" t="s">
        <v>1207</v>
      </c>
      <c r="G171" s="2" t="s">
        <v>1283</v>
      </c>
      <c r="H171" s="2">
        <v>2021</v>
      </c>
      <c r="I171" s="69" t="s">
        <v>1122</v>
      </c>
      <c r="J171" s="5" t="s">
        <v>1122</v>
      </c>
      <c r="K171" s="2">
        <v>151</v>
      </c>
      <c r="L171" s="70" t="s">
        <v>1171</v>
      </c>
    </row>
    <row r="172" spans="1:12" ht="30">
      <c r="A172" s="25">
        <v>81001</v>
      </c>
      <c r="B172" s="2" t="s">
        <v>1003</v>
      </c>
      <c r="C172" s="2" t="s">
        <v>1003</v>
      </c>
      <c r="D172" s="2" t="s">
        <v>1155</v>
      </c>
      <c r="E172" s="2" t="s">
        <v>1125</v>
      </c>
      <c r="F172" s="2" t="s">
        <v>1211</v>
      </c>
      <c r="G172" s="2" t="s">
        <v>1097</v>
      </c>
      <c r="H172" s="2">
        <v>2018</v>
      </c>
      <c r="I172" s="69">
        <v>459.99144201968329</v>
      </c>
      <c r="J172" s="5">
        <v>459.99144201968329</v>
      </c>
      <c r="K172" s="2">
        <v>170</v>
      </c>
      <c r="L172" s="70" t="s">
        <v>1210</v>
      </c>
    </row>
    <row r="173" spans="1:12" ht="30">
      <c r="A173" s="25">
        <v>81065</v>
      </c>
      <c r="B173" s="2" t="s">
        <v>1003</v>
      </c>
      <c r="C173" s="2" t="s">
        <v>1004</v>
      </c>
      <c r="D173" s="2" t="s">
        <v>1155</v>
      </c>
      <c r="E173" s="2" t="s">
        <v>1125</v>
      </c>
      <c r="F173" s="2" t="s">
        <v>1211</v>
      </c>
      <c r="G173" s="2" t="s">
        <v>1097</v>
      </c>
      <c r="H173" s="2">
        <v>2018</v>
      </c>
      <c r="I173" s="69">
        <v>169.23076923076923</v>
      </c>
      <c r="J173" s="5">
        <v>169.23076923076923</v>
      </c>
      <c r="K173" s="2">
        <v>170</v>
      </c>
      <c r="L173" s="70" t="s">
        <v>1210</v>
      </c>
    </row>
    <row r="174" spans="1:12" ht="30">
      <c r="A174" s="25">
        <v>81220</v>
      </c>
      <c r="B174" s="2" t="s">
        <v>1003</v>
      </c>
      <c r="C174" s="2" t="s">
        <v>1005</v>
      </c>
      <c r="D174" s="2" t="s">
        <v>1155</v>
      </c>
      <c r="E174" s="2" t="s">
        <v>1125</v>
      </c>
      <c r="F174" s="2" t="s">
        <v>1211</v>
      </c>
      <c r="G174" s="2" t="s">
        <v>1097</v>
      </c>
      <c r="H174" s="2">
        <v>2018</v>
      </c>
      <c r="I174" s="69">
        <v>627.61506276150624</v>
      </c>
      <c r="J174" s="5">
        <v>627.61506276150624</v>
      </c>
      <c r="K174" s="2">
        <v>170</v>
      </c>
      <c r="L174" s="70" t="s">
        <v>1210</v>
      </c>
    </row>
    <row r="175" spans="1:12" ht="30">
      <c r="A175" s="25">
        <v>81300</v>
      </c>
      <c r="B175" s="2" t="s">
        <v>1003</v>
      </c>
      <c r="C175" s="2" t="s">
        <v>1006</v>
      </c>
      <c r="D175" s="2" t="s">
        <v>1155</v>
      </c>
      <c r="E175" s="2" t="s">
        <v>1125</v>
      </c>
      <c r="F175" s="2" t="s">
        <v>1211</v>
      </c>
      <c r="G175" s="2" t="s">
        <v>1097</v>
      </c>
      <c r="H175" s="2">
        <v>2018</v>
      </c>
      <c r="I175" s="69">
        <v>79.522862823061629</v>
      </c>
      <c r="J175" s="5">
        <v>79.522862823061629</v>
      </c>
      <c r="K175" s="2">
        <v>170</v>
      </c>
      <c r="L175" s="70" t="s">
        <v>1210</v>
      </c>
    </row>
    <row r="176" spans="1:12" ht="30">
      <c r="A176" s="25">
        <v>81591</v>
      </c>
      <c r="B176" s="2" t="s">
        <v>1003</v>
      </c>
      <c r="C176" s="2" t="s">
        <v>1007</v>
      </c>
      <c r="D176" s="2" t="s">
        <v>1155</v>
      </c>
      <c r="E176" s="2" t="s">
        <v>1125</v>
      </c>
      <c r="F176" s="2" t="s">
        <v>1211</v>
      </c>
      <c r="G176" s="2" t="s">
        <v>1097</v>
      </c>
      <c r="H176" s="2">
        <v>2018</v>
      </c>
      <c r="I176" s="69">
        <v>0</v>
      </c>
      <c r="J176" s="5">
        <v>0</v>
      </c>
      <c r="K176" s="2">
        <v>170</v>
      </c>
      <c r="L176" s="70" t="s">
        <v>1210</v>
      </c>
    </row>
    <row r="177" spans="1:12" ht="30">
      <c r="A177" s="25">
        <v>81736</v>
      </c>
      <c r="B177" s="2" t="s">
        <v>1003</v>
      </c>
      <c r="C177" s="2" t="s">
        <v>1008</v>
      </c>
      <c r="D177" s="2" t="s">
        <v>1155</v>
      </c>
      <c r="E177" s="2" t="s">
        <v>1125</v>
      </c>
      <c r="F177" s="2" t="s">
        <v>1211</v>
      </c>
      <c r="G177" s="2" t="s">
        <v>1097</v>
      </c>
      <c r="H177" s="2">
        <v>2018</v>
      </c>
      <c r="I177" s="69">
        <v>212.53985122210412</v>
      </c>
      <c r="J177" s="5">
        <v>212.53985122210412</v>
      </c>
      <c r="K177" s="2">
        <v>170</v>
      </c>
      <c r="L177" s="70" t="s">
        <v>1210</v>
      </c>
    </row>
    <row r="178" spans="1:12" ht="30">
      <c r="A178" s="25">
        <v>81794</v>
      </c>
      <c r="B178" s="2" t="s">
        <v>1003</v>
      </c>
      <c r="C178" s="2" t="s">
        <v>1009</v>
      </c>
      <c r="D178" s="2" t="s">
        <v>1155</v>
      </c>
      <c r="E178" s="2" t="s">
        <v>1125</v>
      </c>
      <c r="F178" s="2" t="s">
        <v>1211</v>
      </c>
      <c r="G178" s="2" t="s">
        <v>1097</v>
      </c>
      <c r="H178" s="2">
        <v>2018</v>
      </c>
      <c r="I178" s="69">
        <v>267.28439059158944</v>
      </c>
      <c r="J178" s="5">
        <v>267.28439059158944</v>
      </c>
      <c r="K178" s="2">
        <v>170</v>
      </c>
      <c r="L178" s="70" t="s">
        <v>1210</v>
      </c>
    </row>
    <row r="179" spans="1:12" ht="30">
      <c r="A179" s="25">
        <v>81001</v>
      </c>
      <c r="B179" s="2" t="s">
        <v>1003</v>
      </c>
      <c r="C179" s="2" t="s">
        <v>1003</v>
      </c>
      <c r="D179" s="2" t="s">
        <v>1155</v>
      </c>
      <c r="E179" s="2" t="s">
        <v>1125</v>
      </c>
      <c r="F179" s="2" t="s">
        <v>1211</v>
      </c>
      <c r="G179" s="2" t="s">
        <v>1097</v>
      </c>
      <c r="H179" s="2">
        <v>2019</v>
      </c>
      <c r="I179" s="69">
        <v>326.40949554896144</v>
      </c>
      <c r="J179" s="5">
        <v>326.40949554896144</v>
      </c>
      <c r="K179" s="2">
        <v>170</v>
      </c>
      <c r="L179" s="70" t="s">
        <v>1210</v>
      </c>
    </row>
    <row r="180" spans="1:12" ht="30">
      <c r="A180" s="25">
        <v>81065</v>
      </c>
      <c r="B180" s="2" t="s">
        <v>1003</v>
      </c>
      <c r="C180" s="2" t="s">
        <v>1004</v>
      </c>
      <c r="D180" s="2" t="s">
        <v>1155</v>
      </c>
      <c r="E180" s="2" t="s">
        <v>1125</v>
      </c>
      <c r="F180" s="2" t="s">
        <v>1211</v>
      </c>
      <c r="G180" s="2" t="s">
        <v>1097</v>
      </c>
      <c r="H180" s="2">
        <v>2019</v>
      </c>
      <c r="I180" s="69">
        <v>128.27822120866591</v>
      </c>
      <c r="J180" s="5">
        <v>128.27822120866591</v>
      </c>
      <c r="K180" s="2">
        <v>170</v>
      </c>
      <c r="L180" s="70" t="s">
        <v>1210</v>
      </c>
    </row>
    <row r="181" spans="1:12" ht="30">
      <c r="A181" s="25">
        <v>81220</v>
      </c>
      <c r="B181" s="2" t="s">
        <v>1003</v>
      </c>
      <c r="C181" s="2" t="s">
        <v>1005</v>
      </c>
      <c r="D181" s="2" t="s">
        <v>1155</v>
      </c>
      <c r="E181" s="2" t="s">
        <v>1125</v>
      </c>
      <c r="F181" s="2" t="s">
        <v>1211</v>
      </c>
      <c r="G181" s="2" t="s">
        <v>1097</v>
      </c>
      <c r="H181" s="2">
        <v>2019</v>
      </c>
      <c r="I181" s="69">
        <v>403.22580645161287</v>
      </c>
      <c r="J181" s="5">
        <v>403.22580645161287</v>
      </c>
      <c r="K181" s="2">
        <v>170</v>
      </c>
      <c r="L181" s="70" t="s">
        <v>1210</v>
      </c>
    </row>
    <row r="182" spans="1:12" ht="30">
      <c r="A182" s="25">
        <v>81300</v>
      </c>
      <c r="B182" s="2" t="s">
        <v>1003</v>
      </c>
      <c r="C182" s="2" t="s">
        <v>1006</v>
      </c>
      <c r="D182" s="2" t="s">
        <v>1155</v>
      </c>
      <c r="E182" s="2" t="s">
        <v>1125</v>
      </c>
      <c r="F182" s="2" t="s">
        <v>1211</v>
      </c>
      <c r="G182" s="2" t="s">
        <v>1097</v>
      </c>
      <c r="H182" s="2">
        <v>2019</v>
      </c>
      <c r="I182" s="69">
        <v>342.33548877900341</v>
      </c>
      <c r="J182" s="5">
        <v>342.33548877900341</v>
      </c>
      <c r="K182" s="2">
        <v>170</v>
      </c>
      <c r="L182" s="70" t="s">
        <v>1210</v>
      </c>
    </row>
    <row r="183" spans="1:12" ht="30">
      <c r="A183" s="25">
        <v>81591</v>
      </c>
      <c r="B183" s="2" t="s">
        <v>1003</v>
      </c>
      <c r="C183" s="2" t="s">
        <v>1007</v>
      </c>
      <c r="D183" s="2" t="s">
        <v>1155</v>
      </c>
      <c r="E183" s="2" t="s">
        <v>1125</v>
      </c>
      <c r="F183" s="2" t="s">
        <v>1211</v>
      </c>
      <c r="G183" s="2" t="s">
        <v>1097</v>
      </c>
      <c r="H183" s="2">
        <v>2019</v>
      </c>
      <c r="I183" s="69">
        <v>179.53321364452424</v>
      </c>
      <c r="J183" s="5">
        <v>179.53321364452424</v>
      </c>
      <c r="K183" s="2">
        <v>170</v>
      </c>
      <c r="L183" s="70" t="s">
        <v>1210</v>
      </c>
    </row>
    <row r="184" spans="1:12" ht="30">
      <c r="A184" s="25">
        <v>81736</v>
      </c>
      <c r="B184" s="2" t="s">
        <v>1003</v>
      </c>
      <c r="C184" s="2" t="s">
        <v>1008</v>
      </c>
      <c r="D184" s="2" t="s">
        <v>1155</v>
      </c>
      <c r="E184" s="2" t="s">
        <v>1125</v>
      </c>
      <c r="F184" s="2" t="s">
        <v>1211</v>
      </c>
      <c r="G184" s="2" t="s">
        <v>1097</v>
      </c>
      <c r="H184" s="2">
        <v>2019</v>
      </c>
      <c r="I184" s="69">
        <v>182.25150707977008</v>
      </c>
      <c r="J184" s="5">
        <v>182.25150707977008</v>
      </c>
      <c r="K184" s="2">
        <v>170</v>
      </c>
      <c r="L184" s="70" t="s">
        <v>1210</v>
      </c>
    </row>
    <row r="185" spans="1:12" ht="30">
      <c r="A185" s="25">
        <v>81794</v>
      </c>
      <c r="B185" s="2" t="s">
        <v>1003</v>
      </c>
      <c r="C185" s="2" t="s">
        <v>1009</v>
      </c>
      <c r="D185" s="2" t="s">
        <v>1155</v>
      </c>
      <c r="E185" s="2" t="s">
        <v>1125</v>
      </c>
      <c r="F185" s="2" t="s">
        <v>1211</v>
      </c>
      <c r="G185" s="2" t="s">
        <v>1097</v>
      </c>
      <c r="H185" s="2">
        <v>2019</v>
      </c>
      <c r="I185" s="69">
        <v>298.1613384131191</v>
      </c>
      <c r="J185" s="5">
        <v>298.1613384131191</v>
      </c>
      <c r="K185" s="2">
        <v>170</v>
      </c>
      <c r="L185" s="70" t="s">
        <v>1210</v>
      </c>
    </row>
    <row r="186" spans="1:12" ht="30">
      <c r="A186" s="25">
        <v>81001</v>
      </c>
      <c r="B186" s="2" t="s">
        <v>1003</v>
      </c>
      <c r="C186" s="2" t="s">
        <v>1003</v>
      </c>
      <c r="D186" s="2" t="s">
        <v>1155</v>
      </c>
      <c r="E186" s="2" t="s">
        <v>1125</v>
      </c>
      <c r="F186" s="2" t="s">
        <v>1211</v>
      </c>
      <c r="G186" s="2" t="s">
        <v>1097</v>
      </c>
      <c r="H186" s="2">
        <v>2020</v>
      </c>
      <c r="I186" s="69">
        <v>253.11709009093462</v>
      </c>
      <c r="J186" s="5">
        <v>253.11709009093462</v>
      </c>
      <c r="K186" s="2">
        <v>170</v>
      </c>
      <c r="L186" s="70" t="s">
        <v>1210</v>
      </c>
    </row>
    <row r="187" spans="1:12" ht="30">
      <c r="A187" s="25">
        <v>81065</v>
      </c>
      <c r="B187" s="2" t="s">
        <v>1003</v>
      </c>
      <c r="C187" s="2" t="s">
        <v>1004</v>
      </c>
      <c r="D187" s="2" t="s">
        <v>1155</v>
      </c>
      <c r="E187" s="2" t="s">
        <v>1125</v>
      </c>
      <c r="F187" s="2" t="s">
        <v>1211</v>
      </c>
      <c r="G187" s="2" t="s">
        <v>1097</v>
      </c>
      <c r="H187" s="2">
        <v>2020</v>
      </c>
      <c r="I187" s="69">
        <v>40.655915435695896</v>
      </c>
      <c r="J187" s="5">
        <v>40.655915435695896</v>
      </c>
      <c r="K187" s="2">
        <v>170</v>
      </c>
      <c r="L187" s="70" t="s">
        <v>1210</v>
      </c>
    </row>
    <row r="188" spans="1:12" ht="30">
      <c r="A188" s="25">
        <v>81220</v>
      </c>
      <c r="B188" s="2" t="s">
        <v>1003</v>
      </c>
      <c r="C188" s="2" t="s">
        <v>1005</v>
      </c>
      <c r="D188" s="2" t="s">
        <v>1155</v>
      </c>
      <c r="E188" s="2" t="s">
        <v>1125</v>
      </c>
      <c r="F188" s="2" t="s">
        <v>1211</v>
      </c>
      <c r="G188" s="2" t="s">
        <v>1097</v>
      </c>
      <c r="H188" s="2">
        <v>2020</v>
      </c>
      <c r="I188" s="69">
        <v>0</v>
      </c>
      <c r="J188" s="5">
        <v>0</v>
      </c>
      <c r="K188" s="2">
        <v>170</v>
      </c>
      <c r="L188" s="70" t="s">
        <v>1210</v>
      </c>
    </row>
    <row r="189" spans="1:12" ht="30">
      <c r="A189" s="25">
        <v>81300</v>
      </c>
      <c r="B189" s="2" t="s">
        <v>1003</v>
      </c>
      <c r="C189" s="2" t="s">
        <v>1006</v>
      </c>
      <c r="D189" s="2" t="s">
        <v>1155</v>
      </c>
      <c r="E189" s="2" t="s">
        <v>1125</v>
      </c>
      <c r="F189" s="2" t="s">
        <v>1211</v>
      </c>
      <c r="G189" s="2" t="s">
        <v>1097</v>
      </c>
      <c r="H189" s="2">
        <v>2020</v>
      </c>
      <c r="I189" s="69">
        <v>148.25796886582654</v>
      </c>
      <c r="J189" s="5">
        <v>148.25796886582654</v>
      </c>
      <c r="K189" s="2">
        <v>170</v>
      </c>
      <c r="L189" s="70" t="s">
        <v>1210</v>
      </c>
    </row>
    <row r="190" spans="1:12" ht="30">
      <c r="A190" s="25">
        <v>81591</v>
      </c>
      <c r="B190" s="2" t="s">
        <v>1003</v>
      </c>
      <c r="C190" s="2" t="s">
        <v>1007</v>
      </c>
      <c r="D190" s="2" t="s">
        <v>1155</v>
      </c>
      <c r="E190" s="2" t="s">
        <v>1125</v>
      </c>
      <c r="F190" s="2" t="s">
        <v>1211</v>
      </c>
      <c r="G190" s="2" t="s">
        <v>1097</v>
      </c>
      <c r="H190" s="2">
        <v>2020</v>
      </c>
      <c r="I190" s="69">
        <v>0</v>
      </c>
      <c r="J190" s="5">
        <v>0</v>
      </c>
      <c r="K190" s="2">
        <v>170</v>
      </c>
      <c r="L190" s="70" t="s">
        <v>1210</v>
      </c>
    </row>
    <row r="191" spans="1:12" ht="30">
      <c r="A191" s="25">
        <v>81736</v>
      </c>
      <c r="B191" s="2" t="s">
        <v>1003</v>
      </c>
      <c r="C191" s="2" t="s">
        <v>1008</v>
      </c>
      <c r="D191" s="2" t="s">
        <v>1155</v>
      </c>
      <c r="E191" s="2" t="s">
        <v>1125</v>
      </c>
      <c r="F191" s="2" t="s">
        <v>1211</v>
      </c>
      <c r="G191" s="2" t="s">
        <v>1097</v>
      </c>
      <c r="H191" s="2">
        <v>2020</v>
      </c>
      <c r="I191" s="69">
        <v>79.57559681697613</v>
      </c>
      <c r="J191" s="5">
        <v>79.57559681697613</v>
      </c>
      <c r="K191" s="2">
        <v>170</v>
      </c>
      <c r="L191" s="70" t="s">
        <v>1210</v>
      </c>
    </row>
    <row r="192" spans="1:12" ht="30">
      <c r="A192" s="25">
        <v>81794</v>
      </c>
      <c r="B192" s="2" t="s">
        <v>1003</v>
      </c>
      <c r="C192" s="2" t="s">
        <v>1009</v>
      </c>
      <c r="D192" s="2" t="s">
        <v>1155</v>
      </c>
      <c r="E192" s="2" t="s">
        <v>1125</v>
      </c>
      <c r="F192" s="2" t="s">
        <v>1211</v>
      </c>
      <c r="G192" s="2" t="s">
        <v>1097</v>
      </c>
      <c r="H192" s="2">
        <v>2020</v>
      </c>
      <c r="I192" s="69">
        <v>126.06366214938544</v>
      </c>
      <c r="J192" s="5">
        <v>126.06366214938544</v>
      </c>
      <c r="K192" s="2">
        <v>170</v>
      </c>
      <c r="L192" s="70" t="s">
        <v>1210</v>
      </c>
    </row>
    <row r="193" spans="1:12" ht="30">
      <c r="A193" s="25">
        <v>81001</v>
      </c>
      <c r="B193" s="2" t="s">
        <v>1003</v>
      </c>
      <c r="C193" s="2" t="s">
        <v>1003</v>
      </c>
      <c r="D193" s="2" t="s">
        <v>1155</v>
      </c>
      <c r="E193" s="2" t="s">
        <v>1125</v>
      </c>
      <c r="F193" s="2" t="s">
        <v>1211</v>
      </c>
      <c r="G193" s="2" t="s">
        <v>1097</v>
      </c>
      <c r="H193" s="2">
        <v>2021</v>
      </c>
      <c r="I193" s="69">
        <v>212.04019544574535</v>
      </c>
      <c r="J193" s="5">
        <v>212.04019544574535</v>
      </c>
      <c r="K193" s="2">
        <v>170</v>
      </c>
      <c r="L193" s="70" t="s">
        <v>1210</v>
      </c>
    </row>
    <row r="194" spans="1:12" ht="30">
      <c r="A194" s="25">
        <v>81065</v>
      </c>
      <c r="B194" s="2" t="s">
        <v>1003</v>
      </c>
      <c r="C194" s="2" t="s">
        <v>1004</v>
      </c>
      <c r="D194" s="2" t="s">
        <v>1155</v>
      </c>
      <c r="E194" s="2" t="s">
        <v>1125</v>
      </c>
      <c r="F194" s="2" t="s">
        <v>1211</v>
      </c>
      <c r="G194" s="2" t="s">
        <v>1097</v>
      </c>
      <c r="H194" s="2">
        <v>2021</v>
      </c>
      <c r="I194" s="69">
        <v>106.70935040682939</v>
      </c>
      <c r="J194" s="5">
        <v>106.70935040682939</v>
      </c>
      <c r="K194" s="2">
        <v>170</v>
      </c>
      <c r="L194" s="70" t="s">
        <v>1210</v>
      </c>
    </row>
    <row r="195" spans="1:12" ht="30">
      <c r="A195" s="25">
        <v>81220</v>
      </c>
      <c r="B195" s="2" t="s">
        <v>1003</v>
      </c>
      <c r="C195" s="2" t="s">
        <v>1005</v>
      </c>
      <c r="D195" s="2" t="s">
        <v>1155</v>
      </c>
      <c r="E195" s="2" t="s">
        <v>1125</v>
      </c>
      <c r="F195" s="2" t="s">
        <v>1211</v>
      </c>
      <c r="G195" s="2" t="s">
        <v>1097</v>
      </c>
      <c r="H195" s="2">
        <v>2021</v>
      </c>
      <c r="I195" s="69">
        <v>0</v>
      </c>
      <c r="J195" s="5">
        <v>0</v>
      </c>
      <c r="K195" s="2">
        <v>170</v>
      </c>
      <c r="L195" s="70" t="s">
        <v>1210</v>
      </c>
    </row>
    <row r="196" spans="1:12" ht="30">
      <c r="A196" s="25">
        <v>81300</v>
      </c>
      <c r="B196" s="2" t="s">
        <v>1003</v>
      </c>
      <c r="C196" s="2" t="s">
        <v>1006</v>
      </c>
      <c r="D196" s="2" t="s">
        <v>1155</v>
      </c>
      <c r="E196" s="2" t="s">
        <v>1125</v>
      </c>
      <c r="F196" s="2" t="s">
        <v>1211</v>
      </c>
      <c r="G196" s="2" t="s">
        <v>1097</v>
      </c>
      <c r="H196" s="2">
        <v>2021</v>
      </c>
      <c r="I196" s="69">
        <v>182.28217280349983</v>
      </c>
      <c r="J196" s="5">
        <v>182.28217280349983</v>
      </c>
      <c r="K196" s="2">
        <v>170</v>
      </c>
      <c r="L196" s="70" t="s">
        <v>1210</v>
      </c>
    </row>
    <row r="197" spans="1:12" ht="30">
      <c r="A197" s="25">
        <v>81591</v>
      </c>
      <c r="B197" s="2" t="s">
        <v>1003</v>
      </c>
      <c r="C197" s="2" t="s">
        <v>1007</v>
      </c>
      <c r="D197" s="2" t="s">
        <v>1155</v>
      </c>
      <c r="E197" s="2" t="s">
        <v>1125</v>
      </c>
      <c r="F197" s="2" t="s">
        <v>1211</v>
      </c>
      <c r="G197" s="2" t="s">
        <v>1097</v>
      </c>
      <c r="H197" s="2">
        <v>2021</v>
      </c>
      <c r="I197" s="69">
        <v>0</v>
      </c>
      <c r="J197" s="5">
        <v>0</v>
      </c>
      <c r="K197" s="2">
        <v>170</v>
      </c>
      <c r="L197" s="70" t="s">
        <v>1210</v>
      </c>
    </row>
    <row r="198" spans="1:12" ht="30">
      <c r="A198" s="25">
        <v>81736</v>
      </c>
      <c r="B198" s="2" t="s">
        <v>1003</v>
      </c>
      <c r="C198" s="2" t="s">
        <v>1008</v>
      </c>
      <c r="D198" s="2" t="s">
        <v>1155</v>
      </c>
      <c r="E198" s="2" t="s">
        <v>1125</v>
      </c>
      <c r="F198" s="2" t="s">
        <v>1211</v>
      </c>
      <c r="G198" s="2" t="s">
        <v>1097</v>
      </c>
      <c r="H198" s="2">
        <v>2021</v>
      </c>
      <c r="I198" s="69">
        <v>117.37089201877934</v>
      </c>
      <c r="J198" s="5">
        <v>117.37089201877934</v>
      </c>
      <c r="K198" s="2">
        <v>170</v>
      </c>
      <c r="L198" s="70" t="s">
        <v>1210</v>
      </c>
    </row>
    <row r="199" spans="1:12" ht="30">
      <c r="A199" s="25">
        <v>81794</v>
      </c>
      <c r="B199" s="2" t="s">
        <v>1003</v>
      </c>
      <c r="C199" s="2" t="s">
        <v>1009</v>
      </c>
      <c r="D199" s="2" t="s">
        <v>1155</v>
      </c>
      <c r="E199" s="2" t="s">
        <v>1125</v>
      </c>
      <c r="F199" s="2" t="s">
        <v>1211</v>
      </c>
      <c r="G199" s="2" t="s">
        <v>1097</v>
      </c>
      <c r="H199" s="2">
        <v>2021</v>
      </c>
      <c r="I199" s="69">
        <v>201.48791072535647</v>
      </c>
      <c r="J199" s="5">
        <v>201.48791072535647</v>
      </c>
      <c r="K199" s="2">
        <v>170</v>
      </c>
      <c r="L199" s="70" t="s">
        <v>1210</v>
      </c>
    </row>
    <row r="200" spans="1:12" ht="30">
      <c r="A200" s="25">
        <v>81001</v>
      </c>
      <c r="B200" s="2" t="s">
        <v>1003</v>
      </c>
      <c r="C200" s="2" t="s">
        <v>1003</v>
      </c>
      <c r="D200" s="2" t="s">
        <v>1154</v>
      </c>
      <c r="E200" s="2" t="s">
        <v>1125</v>
      </c>
      <c r="F200" s="2" t="s">
        <v>1207</v>
      </c>
      <c r="G200" s="2" t="s">
        <v>1283</v>
      </c>
      <c r="H200" s="2">
        <v>2018</v>
      </c>
      <c r="I200" s="69">
        <v>997.36957474791757</v>
      </c>
      <c r="J200" s="5">
        <v>997.36957474791757</v>
      </c>
      <c r="K200" s="2">
        <v>171</v>
      </c>
      <c r="L200" s="70" t="s">
        <v>1210</v>
      </c>
    </row>
    <row r="201" spans="1:12" ht="30">
      <c r="A201" s="25">
        <v>81065</v>
      </c>
      <c r="B201" s="2" t="s">
        <v>1003</v>
      </c>
      <c r="C201" s="2" t="s">
        <v>1004</v>
      </c>
      <c r="D201" s="2" t="s">
        <v>1154</v>
      </c>
      <c r="E201" s="2" t="s">
        <v>1125</v>
      </c>
      <c r="F201" s="2" t="s">
        <v>1207</v>
      </c>
      <c r="G201" s="2" t="s">
        <v>1283</v>
      </c>
      <c r="H201" s="2">
        <v>2018</v>
      </c>
      <c r="I201" s="69">
        <v>275.08090614886731</v>
      </c>
      <c r="J201" s="5">
        <v>275.08090614886731</v>
      </c>
      <c r="K201" s="2">
        <v>171</v>
      </c>
      <c r="L201" s="70" t="s">
        <v>1210</v>
      </c>
    </row>
    <row r="202" spans="1:12" ht="30">
      <c r="A202" s="25">
        <v>81220</v>
      </c>
      <c r="B202" s="2" t="s">
        <v>1003</v>
      </c>
      <c r="C202" s="2" t="s">
        <v>1005</v>
      </c>
      <c r="D202" s="2" t="s">
        <v>1154</v>
      </c>
      <c r="E202" s="2" t="s">
        <v>1125</v>
      </c>
      <c r="F202" s="2" t="s">
        <v>1207</v>
      </c>
      <c r="G202" s="2" t="s">
        <v>1283</v>
      </c>
      <c r="H202" s="2">
        <v>2018</v>
      </c>
      <c r="I202" s="69">
        <v>1219.5121951219512</v>
      </c>
      <c r="J202" s="5">
        <v>1219.5121951219512</v>
      </c>
      <c r="K202" s="2">
        <v>171</v>
      </c>
      <c r="L202" s="70" t="s">
        <v>1210</v>
      </c>
    </row>
    <row r="203" spans="1:12" ht="30">
      <c r="A203" s="25">
        <v>81300</v>
      </c>
      <c r="B203" s="2" t="s">
        <v>1003</v>
      </c>
      <c r="C203" s="2" t="s">
        <v>1006</v>
      </c>
      <c r="D203" s="2" t="s">
        <v>1154</v>
      </c>
      <c r="E203" s="2" t="s">
        <v>1125</v>
      </c>
      <c r="F203" s="2" t="s">
        <v>1207</v>
      </c>
      <c r="G203" s="2" t="s">
        <v>1283</v>
      </c>
      <c r="H203" s="2">
        <v>2018</v>
      </c>
      <c r="I203" s="69">
        <v>412.37113402061857</v>
      </c>
      <c r="J203" s="5">
        <v>412.37113402061857</v>
      </c>
      <c r="K203" s="2">
        <v>171</v>
      </c>
      <c r="L203" s="70" t="s">
        <v>1210</v>
      </c>
    </row>
    <row r="204" spans="1:12" ht="30">
      <c r="A204" s="25">
        <v>81591</v>
      </c>
      <c r="B204" s="2" t="s">
        <v>1003</v>
      </c>
      <c r="C204" s="2" t="s">
        <v>1007</v>
      </c>
      <c r="D204" s="2" t="s">
        <v>1154</v>
      </c>
      <c r="E204" s="2" t="s">
        <v>1125</v>
      </c>
      <c r="F204" s="2" t="s">
        <v>1207</v>
      </c>
      <c r="G204" s="2" t="s">
        <v>1283</v>
      </c>
      <c r="H204" s="2">
        <v>2018</v>
      </c>
      <c r="I204" s="69">
        <v>612.24489795918362</v>
      </c>
      <c r="J204" s="5">
        <v>612.24489795918362</v>
      </c>
      <c r="K204" s="2">
        <v>171</v>
      </c>
      <c r="L204" s="70" t="s">
        <v>1210</v>
      </c>
    </row>
    <row r="205" spans="1:12" ht="30">
      <c r="A205" s="25">
        <v>81736</v>
      </c>
      <c r="B205" s="2" t="s">
        <v>1003</v>
      </c>
      <c r="C205" s="2" t="s">
        <v>1008</v>
      </c>
      <c r="D205" s="2" t="s">
        <v>1154</v>
      </c>
      <c r="E205" s="2" t="s">
        <v>1125</v>
      </c>
      <c r="F205" s="2" t="s">
        <v>1207</v>
      </c>
      <c r="G205" s="2" t="s">
        <v>1283</v>
      </c>
      <c r="H205" s="2">
        <v>2018</v>
      </c>
      <c r="I205" s="69">
        <v>371.74721189591077</v>
      </c>
      <c r="J205" s="5">
        <v>371.74721189591077</v>
      </c>
      <c r="K205" s="2">
        <v>171</v>
      </c>
      <c r="L205" s="70" t="s">
        <v>1210</v>
      </c>
    </row>
    <row r="206" spans="1:12" ht="30">
      <c r="A206" s="25">
        <v>81794</v>
      </c>
      <c r="B206" s="2" t="s">
        <v>1003</v>
      </c>
      <c r="C206" s="2" t="s">
        <v>1009</v>
      </c>
      <c r="D206" s="2" t="s">
        <v>1154</v>
      </c>
      <c r="E206" s="2" t="s">
        <v>1125</v>
      </c>
      <c r="F206" s="2" t="s">
        <v>1207</v>
      </c>
      <c r="G206" s="2" t="s">
        <v>1283</v>
      </c>
      <c r="H206" s="2">
        <v>2018</v>
      </c>
      <c r="I206" s="69">
        <v>609.86878580669008</v>
      </c>
      <c r="J206" s="5">
        <v>609.86878580669008</v>
      </c>
      <c r="K206" s="2">
        <v>171</v>
      </c>
      <c r="L206" s="70" t="s">
        <v>1210</v>
      </c>
    </row>
    <row r="207" spans="1:12" ht="30">
      <c r="A207" s="25">
        <v>81001</v>
      </c>
      <c r="B207" s="2" t="s">
        <v>1003</v>
      </c>
      <c r="C207" s="2" t="s">
        <v>1003</v>
      </c>
      <c r="D207" s="2" t="s">
        <v>1154</v>
      </c>
      <c r="E207" s="2" t="s">
        <v>1125</v>
      </c>
      <c r="F207" s="2" t="s">
        <v>1207</v>
      </c>
      <c r="G207" s="2" t="s">
        <v>1283</v>
      </c>
      <c r="H207" s="2">
        <v>2019</v>
      </c>
      <c r="I207" s="69">
        <v>777.44376490100558</v>
      </c>
      <c r="J207" s="5">
        <v>777.44376490100558</v>
      </c>
      <c r="K207" s="2">
        <v>171</v>
      </c>
      <c r="L207" s="70" t="s">
        <v>1210</v>
      </c>
    </row>
    <row r="208" spans="1:12" ht="30">
      <c r="A208" s="25">
        <v>81065</v>
      </c>
      <c r="B208" s="2" t="s">
        <v>1003</v>
      </c>
      <c r="C208" s="2" t="s">
        <v>1004</v>
      </c>
      <c r="D208" s="2" t="s">
        <v>1154</v>
      </c>
      <c r="E208" s="2" t="s">
        <v>1125</v>
      </c>
      <c r="F208" s="2" t="s">
        <v>1207</v>
      </c>
      <c r="G208" s="2" t="s">
        <v>1283</v>
      </c>
      <c r="H208" s="2">
        <v>2019</v>
      </c>
      <c r="I208" s="69">
        <v>425.79075425790757</v>
      </c>
      <c r="J208" s="5">
        <v>425.79075425790757</v>
      </c>
      <c r="K208" s="2">
        <v>171</v>
      </c>
      <c r="L208" s="70" t="s">
        <v>1210</v>
      </c>
    </row>
    <row r="209" spans="1:12" ht="30">
      <c r="A209" s="25">
        <v>81220</v>
      </c>
      <c r="B209" s="2" t="s">
        <v>1003</v>
      </c>
      <c r="C209" s="2" t="s">
        <v>1005</v>
      </c>
      <c r="D209" s="2" t="s">
        <v>1154</v>
      </c>
      <c r="E209" s="2" t="s">
        <v>1125</v>
      </c>
      <c r="F209" s="2" t="s">
        <v>1207</v>
      </c>
      <c r="G209" s="2" t="s">
        <v>1283</v>
      </c>
      <c r="H209" s="2">
        <v>2019</v>
      </c>
      <c r="I209" s="69">
        <v>1435.4066985645934</v>
      </c>
      <c r="J209" s="5">
        <v>1435.4066985645934</v>
      </c>
      <c r="K209" s="2">
        <v>171</v>
      </c>
      <c r="L209" s="70" t="s">
        <v>1210</v>
      </c>
    </row>
    <row r="210" spans="1:12" ht="30">
      <c r="A210" s="25">
        <v>81300</v>
      </c>
      <c r="B210" s="2" t="s">
        <v>1003</v>
      </c>
      <c r="C210" s="2" t="s">
        <v>1006</v>
      </c>
      <c r="D210" s="2" t="s">
        <v>1154</v>
      </c>
      <c r="E210" s="2" t="s">
        <v>1125</v>
      </c>
      <c r="F210" s="2" t="s">
        <v>1207</v>
      </c>
      <c r="G210" s="2" t="s">
        <v>1283</v>
      </c>
      <c r="H210" s="2">
        <v>2019</v>
      </c>
      <c r="I210" s="69">
        <v>521.46008824709179</v>
      </c>
      <c r="J210" s="5">
        <v>521.46008824709179</v>
      </c>
      <c r="K210" s="2">
        <v>171</v>
      </c>
      <c r="L210" s="70" t="s">
        <v>1210</v>
      </c>
    </row>
    <row r="211" spans="1:12" ht="30">
      <c r="A211" s="25">
        <v>81591</v>
      </c>
      <c r="B211" s="2" t="s">
        <v>1003</v>
      </c>
      <c r="C211" s="2" t="s">
        <v>1007</v>
      </c>
      <c r="D211" s="2" t="s">
        <v>1154</v>
      </c>
      <c r="E211" s="2" t="s">
        <v>1125</v>
      </c>
      <c r="F211" s="2" t="s">
        <v>1207</v>
      </c>
      <c r="G211" s="2" t="s">
        <v>1283</v>
      </c>
      <c r="H211" s="2">
        <v>2019</v>
      </c>
      <c r="I211" s="69">
        <v>778.21011673151747</v>
      </c>
      <c r="J211" s="5">
        <v>778.21011673151747</v>
      </c>
      <c r="K211" s="2">
        <v>171</v>
      </c>
      <c r="L211" s="70" t="s">
        <v>1210</v>
      </c>
    </row>
    <row r="212" spans="1:12" ht="30">
      <c r="A212" s="25">
        <v>81736</v>
      </c>
      <c r="B212" s="2" t="s">
        <v>1003</v>
      </c>
      <c r="C212" s="2" t="s">
        <v>1008</v>
      </c>
      <c r="D212" s="2" t="s">
        <v>1154</v>
      </c>
      <c r="E212" s="2" t="s">
        <v>1125</v>
      </c>
      <c r="F212" s="2" t="s">
        <v>1207</v>
      </c>
      <c r="G212" s="2" t="s">
        <v>1283</v>
      </c>
      <c r="H212" s="2">
        <v>2019</v>
      </c>
      <c r="I212" s="69">
        <v>408.87850467289718</v>
      </c>
      <c r="J212" s="5">
        <v>408.87850467289718</v>
      </c>
      <c r="K212" s="2">
        <v>171</v>
      </c>
      <c r="L212" s="70" t="s">
        <v>1210</v>
      </c>
    </row>
    <row r="213" spans="1:12" ht="30">
      <c r="A213" s="25">
        <v>81794</v>
      </c>
      <c r="B213" s="2" t="s">
        <v>1003</v>
      </c>
      <c r="C213" s="2" t="s">
        <v>1009</v>
      </c>
      <c r="D213" s="2" t="s">
        <v>1154</v>
      </c>
      <c r="E213" s="2" t="s">
        <v>1125</v>
      </c>
      <c r="F213" s="2" t="s">
        <v>1207</v>
      </c>
      <c r="G213" s="2" t="s">
        <v>1283</v>
      </c>
      <c r="H213" s="2">
        <v>2019</v>
      </c>
      <c r="I213" s="69">
        <v>595.75959348168919</v>
      </c>
      <c r="J213" s="5">
        <v>595.75959348168919</v>
      </c>
      <c r="K213" s="2">
        <v>171</v>
      </c>
      <c r="L213" s="70" t="s">
        <v>1210</v>
      </c>
    </row>
    <row r="214" spans="1:12" ht="30">
      <c r="A214" s="25">
        <v>81001</v>
      </c>
      <c r="B214" s="2" t="s">
        <v>1003</v>
      </c>
      <c r="C214" s="2" t="s">
        <v>1003</v>
      </c>
      <c r="D214" s="2" t="s">
        <v>1154</v>
      </c>
      <c r="E214" s="2" t="s">
        <v>1125</v>
      </c>
      <c r="F214" s="2" t="s">
        <v>1207</v>
      </c>
      <c r="G214" s="2" t="s">
        <v>1283</v>
      </c>
      <c r="H214" s="2">
        <v>2020</v>
      </c>
      <c r="I214" s="69">
        <v>307.69230769230768</v>
      </c>
      <c r="J214" s="5">
        <v>307.69230769230768</v>
      </c>
      <c r="K214" s="2">
        <v>171</v>
      </c>
      <c r="L214" s="70" t="s">
        <v>1210</v>
      </c>
    </row>
    <row r="215" spans="1:12" ht="30">
      <c r="A215" s="25">
        <v>81065</v>
      </c>
      <c r="B215" s="2" t="s">
        <v>1003</v>
      </c>
      <c r="C215" s="2" t="s">
        <v>1004</v>
      </c>
      <c r="D215" s="2" t="s">
        <v>1154</v>
      </c>
      <c r="E215" s="2" t="s">
        <v>1125</v>
      </c>
      <c r="F215" s="2" t="s">
        <v>1207</v>
      </c>
      <c r="G215" s="2" t="s">
        <v>1283</v>
      </c>
      <c r="H215" s="2">
        <v>2020</v>
      </c>
      <c r="I215" s="69">
        <v>130.45368894042613</v>
      </c>
      <c r="J215" s="5">
        <v>130.45368894042613</v>
      </c>
      <c r="K215" s="2">
        <v>171</v>
      </c>
      <c r="L215" s="70" t="s">
        <v>1210</v>
      </c>
    </row>
    <row r="216" spans="1:12" ht="30">
      <c r="A216" s="25">
        <v>81220</v>
      </c>
      <c r="B216" s="2" t="s">
        <v>1003</v>
      </c>
      <c r="C216" s="2" t="s">
        <v>1005</v>
      </c>
      <c r="D216" s="2" t="s">
        <v>1154</v>
      </c>
      <c r="E216" s="2" t="s">
        <v>1125</v>
      </c>
      <c r="F216" s="2" t="s">
        <v>1207</v>
      </c>
      <c r="G216" s="2" t="s">
        <v>1283</v>
      </c>
      <c r="H216" s="2">
        <v>2020</v>
      </c>
      <c r="I216" s="69">
        <v>235.29411764705881</v>
      </c>
      <c r="J216" s="5">
        <v>235.29411764705881</v>
      </c>
      <c r="K216" s="2">
        <v>171</v>
      </c>
      <c r="L216" s="70" t="s">
        <v>1210</v>
      </c>
    </row>
    <row r="217" spans="1:12" ht="30">
      <c r="A217" s="25">
        <v>81300</v>
      </c>
      <c r="B217" s="2" t="s">
        <v>1003</v>
      </c>
      <c r="C217" s="2" t="s">
        <v>1006</v>
      </c>
      <c r="D217" s="2" t="s">
        <v>1154</v>
      </c>
      <c r="E217" s="2" t="s">
        <v>1125</v>
      </c>
      <c r="F217" s="2" t="s">
        <v>1207</v>
      </c>
      <c r="G217" s="2" t="s">
        <v>1283</v>
      </c>
      <c r="H217" s="2">
        <v>2020</v>
      </c>
      <c r="I217" s="69">
        <v>472.81323877068559</v>
      </c>
      <c r="J217" s="5">
        <v>472.81323877068559</v>
      </c>
      <c r="K217" s="2">
        <v>171</v>
      </c>
      <c r="L217" s="70" t="s">
        <v>1210</v>
      </c>
    </row>
    <row r="218" spans="1:12" ht="30">
      <c r="A218" s="25">
        <v>81591</v>
      </c>
      <c r="B218" s="2" t="s">
        <v>1003</v>
      </c>
      <c r="C218" s="2" t="s">
        <v>1007</v>
      </c>
      <c r="D218" s="2" t="s">
        <v>1154</v>
      </c>
      <c r="E218" s="2" t="s">
        <v>1125</v>
      </c>
      <c r="F218" s="2" t="s">
        <v>1207</v>
      </c>
      <c r="G218" s="2" t="s">
        <v>1283</v>
      </c>
      <c r="H218" s="2">
        <v>2020</v>
      </c>
      <c r="I218" s="69">
        <v>0</v>
      </c>
      <c r="J218" s="5">
        <v>0</v>
      </c>
      <c r="K218" s="2">
        <v>171</v>
      </c>
      <c r="L218" s="70" t="s">
        <v>1210</v>
      </c>
    </row>
    <row r="219" spans="1:12" ht="30">
      <c r="A219" s="25">
        <v>81736</v>
      </c>
      <c r="B219" s="2" t="s">
        <v>1003</v>
      </c>
      <c r="C219" s="2" t="s">
        <v>1008</v>
      </c>
      <c r="D219" s="2" t="s">
        <v>1154</v>
      </c>
      <c r="E219" s="2" t="s">
        <v>1125</v>
      </c>
      <c r="F219" s="2" t="s">
        <v>1207</v>
      </c>
      <c r="G219" s="2" t="s">
        <v>1283</v>
      </c>
      <c r="H219" s="2">
        <v>2020</v>
      </c>
      <c r="I219" s="69">
        <v>97.601784718349137</v>
      </c>
      <c r="J219" s="5">
        <v>97.601784718349137</v>
      </c>
      <c r="K219" s="2">
        <v>171</v>
      </c>
      <c r="L219" s="70" t="s">
        <v>1210</v>
      </c>
    </row>
    <row r="220" spans="1:12" ht="30">
      <c r="A220" s="25">
        <v>81794</v>
      </c>
      <c r="B220" s="2" t="s">
        <v>1003</v>
      </c>
      <c r="C220" s="2" t="s">
        <v>1009</v>
      </c>
      <c r="D220" s="2" t="s">
        <v>1154</v>
      </c>
      <c r="E220" s="2" t="s">
        <v>1125</v>
      </c>
      <c r="F220" s="2" t="s">
        <v>1207</v>
      </c>
      <c r="G220" s="2" t="s">
        <v>1283</v>
      </c>
      <c r="H220" s="2">
        <v>2020</v>
      </c>
      <c r="I220" s="69">
        <v>184.68770987239759</v>
      </c>
      <c r="J220" s="5">
        <v>184.68770987239759</v>
      </c>
      <c r="K220" s="2">
        <v>171</v>
      </c>
      <c r="L220" s="70" t="s">
        <v>1210</v>
      </c>
    </row>
    <row r="221" spans="1:12" ht="30">
      <c r="A221" s="25">
        <v>81001</v>
      </c>
      <c r="B221" s="2" t="s">
        <v>1003</v>
      </c>
      <c r="C221" s="2" t="s">
        <v>1003</v>
      </c>
      <c r="D221" s="2" t="s">
        <v>1154</v>
      </c>
      <c r="E221" s="2" t="s">
        <v>1125</v>
      </c>
      <c r="F221" s="2" t="s">
        <v>1207</v>
      </c>
      <c r="G221" s="2" t="s">
        <v>1283</v>
      </c>
      <c r="H221" s="2">
        <v>2021</v>
      </c>
      <c r="I221" s="69">
        <v>535.07150501021499</v>
      </c>
      <c r="J221" s="5">
        <v>535.07150501021499</v>
      </c>
      <c r="K221" s="2">
        <v>171</v>
      </c>
      <c r="L221" s="70" t="s">
        <v>1210</v>
      </c>
    </row>
    <row r="222" spans="1:12" ht="30">
      <c r="A222" s="25">
        <v>81065</v>
      </c>
      <c r="B222" s="2" t="s">
        <v>1003</v>
      </c>
      <c r="C222" s="2" t="s">
        <v>1004</v>
      </c>
      <c r="D222" s="2" t="s">
        <v>1154</v>
      </c>
      <c r="E222" s="2" t="s">
        <v>1125</v>
      </c>
      <c r="F222" s="2" t="s">
        <v>1207</v>
      </c>
      <c r="G222" s="2" t="s">
        <v>1283</v>
      </c>
      <c r="H222" s="2">
        <v>2021</v>
      </c>
      <c r="I222" s="69">
        <v>325.45634639875476</v>
      </c>
      <c r="J222" s="5">
        <v>325.45634639875476</v>
      </c>
      <c r="K222" s="2">
        <v>171</v>
      </c>
      <c r="L222" s="70" t="s">
        <v>1210</v>
      </c>
    </row>
    <row r="223" spans="1:12" ht="30">
      <c r="A223" s="25">
        <v>81220</v>
      </c>
      <c r="B223" s="2" t="s">
        <v>1003</v>
      </c>
      <c r="C223" s="2" t="s">
        <v>1005</v>
      </c>
      <c r="D223" s="2" t="s">
        <v>1154</v>
      </c>
      <c r="E223" s="2" t="s">
        <v>1125</v>
      </c>
      <c r="F223" s="2" t="s">
        <v>1207</v>
      </c>
      <c r="G223" s="2" t="s">
        <v>1283</v>
      </c>
      <c r="H223" s="2">
        <v>2021</v>
      </c>
      <c r="I223" s="69">
        <v>0</v>
      </c>
      <c r="J223" s="5">
        <v>0</v>
      </c>
      <c r="K223" s="2">
        <v>171</v>
      </c>
      <c r="L223" s="70" t="s">
        <v>1210</v>
      </c>
    </row>
    <row r="224" spans="1:12" ht="30">
      <c r="A224" s="25">
        <v>81300</v>
      </c>
      <c r="B224" s="2" t="s">
        <v>1003</v>
      </c>
      <c r="C224" s="2" t="s">
        <v>1006</v>
      </c>
      <c r="D224" s="2" t="s">
        <v>1154</v>
      </c>
      <c r="E224" s="2" t="s">
        <v>1125</v>
      </c>
      <c r="F224" s="2" t="s">
        <v>1207</v>
      </c>
      <c r="G224" s="2" t="s">
        <v>1283</v>
      </c>
      <c r="H224" s="2">
        <v>2021</v>
      </c>
      <c r="I224" s="69">
        <v>385.05968425105891</v>
      </c>
      <c r="J224" s="5">
        <v>385.05968425105891</v>
      </c>
      <c r="K224" s="2">
        <v>171</v>
      </c>
      <c r="L224" s="70" t="s">
        <v>1210</v>
      </c>
    </row>
    <row r="225" spans="1:12" ht="30">
      <c r="A225" s="25">
        <v>81591</v>
      </c>
      <c r="B225" s="2" t="s">
        <v>1003</v>
      </c>
      <c r="C225" s="2" t="s">
        <v>1007</v>
      </c>
      <c r="D225" s="2" t="s">
        <v>1154</v>
      </c>
      <c r="E225" s="2" t="s">
        <v>1125</v>
      </c>
      <c r="F225" s="2" t="s">
        <v>1207</v>
      </c>
      <c r="G225" s="2" t="s">
        <v>1283</v>
      </c>
      <c r="H225" s="2">
        <v>2021</v>
      </c>
      <c r="I225" s="69">
        <v>183.15018315018315</v>
      </c>
      <c r="J225" s="5">
        <v>183.15018315018315</v>
      </c>
      <c r="K225" s="2">
        <v>171</v>
      </c>
      <c r="L225" s="70" t="s">
        <v>1210</v>
      </c>
    </row>
    <row r="226" spans="1:12" ht="30">
      <c r="A226" s="25">
        <v>81736</v>
      </c>
      <c r="B226" s="2" t="s">
        <v>1003</v>
      </c>
      <c r="C226" s="2" t="s">
        <v>1008</v>
      </c>
      <c r="D226" s="2" t="s">
        <v>1154</v>
      </c>
      <c r="E226" s="2" t="s">
        <v>1125</v>
      </c>
      <c r="F226" s="2" t="s">
        <v>1207</v>
      </c>
      <c r="G226" s="2" t="s">
        <v>1283</v>
      </c>
      <c r="H226" s="2">
        <v>2021</v>
      </c>
      <c r="I226" s="69">
        <v>259.35025935025936</v>
      </c>
      <c r="J226" s="5">
        <v>259.35025935025936</v>
      </c>
      <c r="K226" s="2">
        <v>171</v>
      </c>
      <c r="L226" s="70" t="s">
        <v>1210</v>
      </c>
    </row>
    <row r="227" spans="1:12" ht="30">
      <c r="A227" s="25">
        <v>81794</v>
      </c>
      <c r="B227" s="2" t="s">
        <v>1003</v>
      </c>
      <c r="C227" s="2" t="s">
        <v>1009</v>
      </c>
      <c r="D227" s="2" t="s">
        <v>1154</v>
      </c>
      <c r="E227" s="2" t="s">
        <v>1125</v>
      </c>
      <c r="F227" s="2" t="s">
        <v>1207</v>
      </c>
      <c r="G227" s="2" t="s">
        <v>1283</v>
      </c>
      <c r="H227" s="2">
        <v>2021</v>
      </c>
      <c r="I227" s="69">
        <v>262.63952724885092</v>
      </c>
      <c r="J227" s="5">
        <v>262.63952724885092</v>
      </c>
      <c r="K227" s="2">
        <v>171</v>
      </c>
      <c r="L227" s="70" t="s">
        <v>1210</v>
      </c>
    </row>
    <row r="228" spans="1:12" ht="30">
      <c r="A228" s="25">
        <v>81001</v>
      </c>
      <c r="B228" s="2" t="s">
        <v>1003</v>
      </c>
      <c r="C228" s="2" t="s">
        <v>1003</v>
      </c>
      <c r="D228" s="2" t="s">
        <v>1153</v>
      </c>
      <c r="E228" s="2" t="s">
        <v>1125</v>
      </c>
      <c r="F228" s="2" t="s">
        <v>1207</v>
      </c>
      <c r="G228" s="2" t="s">
        <v>1098</v>
      </c>
      <c r="H228" s="2">
        <v>2018</v>
      </c>
      <c r="I228" s="69">
        <v>1406.799531066823</v>
      </c>
      <c r="J228" s="5">
        <v>1406.799531066823</v>
      </c>
      <c r="K228" s="2">
        <v>172</v>
      </c>
      <c r="L228" s="70" t="s">
        <v>1210</v>
      </c>
    </row>
    <row r="229" spans="1:12" ht="30">
      <c r="A229" s="25">
        <v>81065</v>
      </c>
      <c r="B229" s="2" t="s">
        <v>1003</v>
      </c>
      <c r="C229" s="2" t="s">
        <v>1004</v>
      </c>
      <c r="D229" s="2" t="s">
        <v>1153</v>
      </c>
      <c r="E229" s="2" t="s">
        <v>1125</v>
      </c>
      <c r="F229" s="2" t="s">
        <v>1207</v>
      </c>
      <c r="G229" s="2" t="s">
        <v>1098</v>
      </c>
      <c r="H229" s="2">
        <v>2018</v>
      </c>
      <c r="I229" s="69">
        <v>401.53923372929563</v>
      </c>
      <c r="J229" s="5">
        <v>401.53923372929563</v>
      </c>
      <c r="K229" s="2">
        <v>172</v>
      </c>
      <c r="L229" s="70" t="s">
        <v>1210</v>
      </c>
    </row>
    <row r="230" spans="1:12" ht="30">
      <c r="A230" s="25">
        <v>81220</v>
      </c>
      <c r="B230" s="2" t="s">
        <v>1003</v>
      </c>
      <c r="C230" s="2" t="s">
        <v>1005</v>
      </c>
      <c r="D230" s="2" t="s">
        <v>1153</v>
      </c>
      <c r="E230" s="2" t="s">
        <v>1125</v>
      </c>
      <c r="F230" s="2" t="s">
        <v>1207</v>
      </c>
      <c r="G230" s="2" t="s">
        <v>1098</v>
      </c>
      <c r="H230" s="2">
        <v>2018</v>
      </c>
      <c r="I230" s="69">
        <v>2040.8163265306121</v>
      </c>
      <c r="J230" s="5">
        <v>2040.8163265306121</v>
      </c>
      <c r="K230" s="2">
        <v>172</v>
      </c>
      <c r="L230" s="70" t="s">
        <v>1210</v>
      </c>
    </row>
    <row r="231" spans="1:12" ht="30">
      <c r="A231" s="25">
        <v>81300</v>
      </c>
      <c r="B231" s="2" t="s">
        <v>1003</v>
      </c>
      <c r="C231" s="2" t="s">
        <v>1006</v>
      </c>
      <c r="D231" s="2" t="s">
        <v>1153</v>
      </c>
      <c r="E231" s="2" t="s">
        <v>1125</v>
      </c>
      <c r="F231" s="2" t="s">
        <v>1207</v>
      </c>
      <c r="G231" s="2" t="s">
        <v>1098</v>
      </c>
      <c r="H231" s="2">
        <v>2018</v>
      </c>
      <c r="I231" s="69">
        <v>858.00085800085799</v>
      </c>
      <c r="J231" s="5">
        <v>858.00085800085799</v>
      </c>
      <c r="K231" s="2">
        <v>172</v>
      </c>
      <c r="L231" s="70" t="s">
        <v>1210</v>
      </c>
    </row>
    <row r="232" spans="1:12" ht="30">
      <c r="A232" s="25">
        <v>81591</v>
      </c>
      <c r="B232" s="2" t="s">
        <v>1003</v>
      </c>
      <c r="C232" s="2" t="s">
        <v>1007</v>
      </c>
      <c r="D232" s="2" t="s">
        <v>1153</v>
      </c>
      <c r="E232" s="2" t="s">
        <v>1125</v>
      </c>
      <c r="F232" s="2" t="s">
        <v>1207</v>
      </c>
      <c r="G232" s="2" t="s">
        <v>1098</v>
      </c>
      <c r="H232" s="2">
        <v>2018</v>
      </c>
      <c r="I232" s="69">
        <v>417.53653444676405</v>
      </c>
      <c r="J232" s="5">
        <v>417.53653444676405</v>
      </c>
      <c r="K232" s="2">
        <v>172</v>
      </c>
      <c r="L232" s="70" t="s">
        <v>1210</v>
      </c>
    </row>
    <row r="233" spans="1:12" ht="30">
      <c r="A233" s="25">
        <v>81736</v>
      </c>
      <c r="B233" s="2" t="s">
        <v>1003</v>
      </c>
      <c r="C233" s="2" t="s">
        <v>1008</v>
      </c>
      <c r="D233" s="2" t="s">
        <v>1153</v>
      </c>
      <c r="E233" s="2" t="s">
        <v>1125</v>
      </c>
      <c r="F233" s="2" t="s">
        <v>1207</v>
      </c>
      <c r="G233" s="2" t="s">
        <v>1098</v>
      </c>
      <c r="H233" s="2">
        <v>2018</v>
      </c>
      <c r="I233" s="69">
        <v>599.35454126325499</v>
      </c>
      <c r="J233" s="5">
        <v>599.35454126325499</v>
      </c>
      <c r="K233" s="2">
        <v>172</v>
      </c>
      <c r="L233" s="70" t="s">
        <v>1210</v>
      </c>
    </row>
    <row r="234" spans="1:12" ht="30">
      <c r="A234" s="25">
        <v>81794</v>
      </c>
      <c r="B234" s="2" t="s">
        <v>1003</v>
      </c>
      <c r="C234" s="2" t="s">
        <v>1009</v>
      </c>
      <c r="D234" s="2" t="s">
        <v>1153</v>
      </c>
      <c r="E234" s="2" t="s">
        <v>1125</v>
      </c>
      <c r="F234" s="2" t="s">
        <v>1207</v>
      </c>
      <c r="G234" s="2" t="s">
        <v>1098</v>
      </c>
      <c r="H234" s="2">
        <v>2018</v>
      </c>
      <c r="I234" s="69">
        <v>963.71882086167795</v>
      </c>
      <c r="J234" s="5">
        <v>963.71882086167795</v>
      </c>
      <c r="K234" s="2">
        <v>172</v>
      </c>
      <c r="L234" s="70" t="s">
        <v>1210</v>
      </c>
    </row>
    <row r="235" spans="1:12" ht="30">
      <c r="A235" s="25">
        <v>81001</v>
      </c>
      <c r="B235" s="2" t="s">
        <v>1003</v>
      </c>
      <c r="C235" s="2" t="s">
        <v>1003</v>
      </c>
      <c r="D235" s="2" t="s">
        <v>1153</v>
      </c>
      <c r="E235" s="2" t="s">
        <v>1125</v>
      </c>
      <c r="F235" s="2" t="s">
        <v>1207</v>
      </c>
      <c r="G235" s="2" t="s">
        <v>1098</v>
      </c>
      <c r="H235" s="2">
        <v>2019</v>
      </c>
      <c r="I235" s="69">
        <v>1319.0184049079755</v>
      </c>
      <c r="J235" s="5">
        <v>1319.0184049079755</v>
      </c>
      <c r="K235" s="2">
        <v>172</v>
      </c>
      <c r="L235" s="70" t="s">
        <v>1210</v>
      </c>
    </row>
    <row r="236" spans="1:12" ht="30">
      <c r="A236" s="25">
        <v>81065</v>
      </c>
      <c r="B236" s="2" t="s">
        <v>1003</v>
      </c>
      <c r="C236" s="2" t="s">
        <v>1004</v>
      </c>
      <c r="D236" s="2" t="s">
        <v>1153</v>
      </c>
      <c r="E236" s="2" t="s">
        <v>1125</v>
      </c>
      <c r="F236" s="2" t="s">
        <v>1207</v>
      </c>
      <c r="G236" s="2" t="s">
        <v>1098</v>
      </c>
      <c r="H236" s="2">
        <v>2019</v>
      </c>
      <c r="I236" s="69">
        <v>554.67511885895408</v>
      </c>
      <c r="J236" s="5">
        <v>554.67511885895408</v>
      </c>
      <c r="K236" s="2">
        <v>172</v>
      </c>
      <c r="L236" s="70" t="s">
        <v>1210</v>
      </c>
    </row>
    <row r="237" spans="1:12" ht="30">
      <c r="A237" s="25">
        <v>81220</v>
      </c>
      <c r="B237" s="2" t="s">
        <v>1003</v>
      </c>
      <c r="C237" s="2" t="s">
        <v>1005</v>
      </c>
      <c r="D237" s="2" t="s">
        <v>1153</v>
      </c>
      <c r="E237" s="2" t="s">
        <v>1125</v>
      </c>
      <c r="F237" s="2" t="s">
        <v>1207</v>
      </c>
      <c r="G237" s="2" t="s">
        <v>1098</v>
      </c>
      <c r="H237" s="2">
        <v>2019</v>
      </c>
      <c r="I237" s="69">
        <v>1007.5566750629723</v>
      </c>
      <c r="J237" s="5">
        <v>1007.5566750629723</v>
      </c>
      <c r="K237" s="2">
        <v>172</v>
      </c>
      <c r="L237" s="70" t="s">
        <v>1210</v>
      </c>
    </row>
    <row r="238" spans="1:12" ht="30">
      <c r="A238" s="25">
        <v>81300</v>
      </c>
      <c r="B238" s="2" t="s">
        <v>1003</v>
      </c>
      <c r="C238" s="2" t="s">
        <v>1006</v>
      </c>
      <c r="D238" s="2" t="s">
        <v>1153</v>
      </c>
      <c r="E238" s="2" t="s">
        <v>1125</v>
      </c>
      <c r="F238" s="2" t="s">
        <v>1207</v>
      </c>
      <c r="G238" s="2" t="s">
        <v>1098</v>
      </c>
      <c r="H238" s="2">
        <v>2019</v>
      </c>
      <c r="I238" s="69">
        <v>379.90713381173492</v>
      </c>
      <c r="J238" s="5">
        <v>379.90713381173492</v>
      </c>
      <c r="K238" s="2">
        <v>172</v>
      </c>
      <c r="L238" s="70" t="s">
        <v>1210</v>
      </c>
    </row>
    <row r="239" spans="1:12" ht="30">
      <c r="A239" s="25">
        <v>81591</v>
      </c>
      <c r="B239" s="2" t="s">
        <v>1003</v>
      </c>
      <c r="C239" s="2" t="s">
        <v>1007</v>
      </c>
      <c r="D239" s="2" t="s">
        <v>1153</v>
      </c>
      <c r="E239" s="2" t="s">
        <v>1125</v>
      </c>
      <c r="F239" s="2" t="s">
        <v>1207</v>
      </c>
      <c r="G239" s="2" t="s">
        <v>1098</v>
      </c>
      <c r="H239" s="2">
        <v>2019</v>
      </c>
      <c r="I239" s="69">
        <v>800</v>
      </c>
      <c r="J239" s="5">
        <v>800</v>
      </c>
      <c r="K239" s="2">
        <v>172</v>
      </c>
      <c r="L239" s="70" t="s">
        <v>1210</v>
      </c>
    </row>
    <row r="240" spans="1:12" ht="30">
      <c r="A240" s="25">
        <v>81736</v>
      </c>
      <c r="B240" s="2" t="s">
        <v>1003</v>
      </c>
      <c r="C240" s="2" t="s">
        <v>1008</v>
      </c>
      <c r="D240" s="2" t="s">
        <v>1153</v>
      </c>
      <c r="E240" s="2" t="s">
        <v>1125</v>
      </c>
      <c r="F240" s="2" t="s">
        <v>1207</v>
      </c>
      <c r="G240" s="2" t="s">
        <v>1098</v>
      </c>
      <c r="H240" s="2">
        <v>2019</v>
      </c>
      <c r="I240" s="69">
        <v>455.07927187316506</v>
      </c>
      <c r="J240" s="5">
        <v>455.07927187316506</v>
      </c>
      <c r="K240" s="2">
        <v>172</v>
      </c>
      <c r="L240" s="70" t="s">
        <v>1210</v>
      </c>
    </row>
    <row r="241" spans="1:12" ht="30">
      <c r="A241" s="25">
        <v>81794</v>
      </c>
      <c r="B241" s="2" t="s">
        <v>1003</v>
      </c>
      <c r="C241" s="2" t="s">
        <v>1009</v>
      </c>
      <c r="D241" s="2" t="s">
        <v>1153</v>
      </c>
      <c r="E241" s="2" t="s">
        <v>1125</v>
      </c>
      <c r="F241" s="2" t="s">
        <v>1207</v>
      </c>
      <c r="G241" s="2" t="s">
        <v>1098</v>
      </c>
      <c r="H241" s="2">
        <v>2019</v>
      </c>
      <c r="I241" s="69">
        <v>799.27338782924619</v>
      </c>
      <c r="J241" s="5">
        <v>799.27338782924619</v>
      </c>
      <c r="K241" s="2">
        <v>172</v>
      </c>
      <c r="L241" s="70" t="s">
        <v>1210</v>
      </c>
    </row>
    <row r="242" spans="1:12" ht="30">
      <c r="A242" s="25">
        <v>81001</v>
      </c>
      <c r="B242" s="2" t="s">
        <v>1003</v>
      </c>
      <c r="C242" s="2" t="s">
        <v>1003</v>
      </c>
      <c r="D242" s="2" t="s">
        <v>1153</v>
      </c>
      <c r="E242" s="2" t="s">
        <v>1125</v>
      </c>
      <c r="F242" s="2" t="s">
        <v>1207</v>
      </c>
      <c r="G242" s="2" t="s">
        <v>1098</v>
      </c>
      <c r="H242" s="2">
        <v>2020</v>
      </c>
      <c r="I242" s="69">
        <v>756.29415862274845</v>
      </c>
      <c r="J242" s="5">
        <v>756.29415862274845</v>
      </c>
      <c r="K242" s="2">
        <v>172</v>
      </c>
      <c r="L242" s="70" t="s">
        <v>1210</v>
      </c>
    </row>
    <row r="243" spans="1:12" ht="30">
      <c r="A243" s="25">
        <v>81065</v>
      </c>
      <c r="B243" s="2" t="s">
        <v>1003</v>
      </c>
      <c r="C243" s="2" t="s">
        <v>1004</v>
      </c>
      <c r="D243" s="2" t="s">
        <v>1153</v>
      </c>
      <c r="E243" s="2" t="s">
        <v>1125</v>
      </c>
      <c r="F243" s="2" t="s">
        <v>1207</v>
      </c>
      <c r="G243" s="2" t="s">
        <v>1098</v>
      </c>
      <c r="H243" s="2">
        <v>2020</v>
      </c>
      <c r="I243" s="69">
        <v>213.57742181540809</v>
      </c>
      <c r="J243" s="5">
        <v>213.57742181540809</v>
      </c>
      <c r="K243" s="2">
        <v>172</v>
      </c>
      <c r="L243" s="70" t="s">
        <v>1210</v>
      </c>
    </row>
    <row r="244" spans="1:12" ht="30">
      <c r="A244" s="25">
        <v>81220</v>
      </c>
      <c r="B244" s="2" t="s">
        <v>1003</v>
      </c>
      <c r="C244" s="2" t="s">
        <v>1005</v>
      </c>
      <c r="D244" s="2" t="s">
        <v>1153</v>
      </c>
      <c r="E244" s="2" t="s">
        <v>1125</v>
      </c>
      <c r="F244" s="2" t="s">
        <v>1207</v>
      </c>
      <c r="G244" s="2" t="s">
        <v>1098</v>
      </c>
      <c r="H244" s="2">
        <v>2020</v>
      </c>
      <c r="I244" s="69">
        <v>250</v>
      </c>
      <c r="J244" s="5">
        <v>250</v>
      </c>
      <c r="K244" s="2">
        <v>172</v>
      </c>
      <c r="L244" s="70" t="s">
        <v>1210</v>
      </c>
    </row>
    <row r="245" spans="1:12" ht="30">
      <c r="A245" s="25">
        <v>81300</v>
      </c>
      <c r="B245" s="2" t="s">
        <v>1003</v>
      </c>
      <c r="C245" s="2" t="s">
        <v>1006</v>
      </c>
      <c r="D245" s="2" t="s">
        <v>1153</v>
      </c>
      <c r="E245" s="2" t="s">
        <v>1125</v>
      </c>
      <c r="F245" s="2" t="s">
        <v>1207</v>
      </c>
      <c r="G245" s="2" t="s">
        <v>1098</v>
      </c>
      <c r="H245" s="2">
        <v>2020</v>
      </c>
      <c r="I245" s="69">
        <v>461.21593291404616</v>
      </c>
      <c r="J245" s="5">
        <v>461.21593291404616</v>
      </c>
      <c r="K245" s="2">
        <v>172</v>
      </c>
      <c r="L245" s="70" t="s">
        <v>1210</v>
      </c>
    </row>
    <row r="246" spans="1:12" ht="30">
      <c r="A246" s="25">
        <v>81591</v>
      </c>
      <c r="B246" s="2" t="s">
        <v>1003</v>
      </c>
      <c r="C246" s="2" t="s">
        <v>1007</v>
      </c>
      <c r="D246" s="2" t="s">
        <v>1153</v>
      </c>
      <c r="E246" s="2" t="s">
        <v>1125</v>
      </c>
      <c r="F246" s="2" t="s">
        <v>1207</v>
      </c>
      <c r="G246" s="2" t="s">
        <v>1098</v>
      </c>
      <c r="H246" s="2">
        <v>2020</v>
      </c>
      <c r="I246" s="69">
        <v>0</v>
      </c>
      <c r="J246" s="5">
        <v>0</v>
      </c>
      <c r="K246" s="2">
        <v>172</v>
      </c>
      <c r="L246" s="70" t="s">
        <v>1210</v>
      </c>
    </row>
    <row r="247" spans="1:12" ht="30">
      <c r="A247" s="25">
        <v>81736</v>
      </c>
      <c r="B247" s="2" t="s">
        <v>1003</v>
      </c>
      <c r="C247" s="2" t="s">
        <v>1008</v>
      </c>
      <c r="D247" s="2" t="s">
        <v>1153</v>
      </c>
      <c r="E247" s="2" t="s">
        <v>1125</v>
      </c>
      <c r="F247" s="2" t="s">
        <v>1207</v>
      </c>
      <c r="G247" s="2" t="s">
        <v>1098</v>
      </c>
      <c r="H247" s="2">
        <v>2020</v>
      </c>
      <c r="I247" s="69">
        <v>184.94807227201593</v>
      </c>
      <c r="J247" s="5">
        <v>184.94807227201593</v>
      </c>
      <c r="K247" s="2">
        <v>172</v>
      </c>
      <c r="L247" s="70" t="s">
        <v>1210</v>
      </c>
    </row>
    <row r="248" spans="1:12" ht="30">
      <c r="A248" s="25">
        <v>81794</v>
      </c>
      <c r="B248" s="2" t="s">
        <v>1003</v>
      </c>
      <c r="C248" s="2" t="s">
        <v>1009</v>
      </c>
      <c r="D248" s="2" t="s">
        <v>1153</v>
      </c>
      <c r="E248" s="2" t="s">
        <v>1125</v>
      </c>
      <c r="F248" s="2" t="s">
        <v>1207</v>
      </c>
      <c r="G248" s="2" t="s">
        <v>1098</v>
      </c>
      <c r="H248" s="2">
        <v>2020</v>
      </c>
      <c r="I248" s="69">
        <v>158.92636411795866</v>
      </c>
      <c r="J248" s="5">
        <v>158.92636411795866</v>
      </c>
      <c r="K248" s="2">
        <v>172</v>
      </c>
      <c r="L248" s="70" t="s">
        <v>1210</v>
      </c>
    </row>
    <row r="249" spans="1:12" ht="30">
      <c r="A249" s="25">
        <v>81001</v>
      </c>
      <c r="B249" s="2" t="s">
        <v>1003</v>
      </c>
      <c r="C249" s="2" t="s">
        <v>1003</v>
      </c>
      <c r="D249" s="2" t="s">
        <v>1153</v>
      </c>
      <c r="E249" s="2" t="s">
        <v>1125</v>
      </c>
      <c r="F249" s="2" t="s">
        <v>1207</v>
      </c>
      <c r="G249" s="2" t="s">
        <v>1098</v>
      </c>
      <c r="H249" s="2">
        <v>2021</v>
      </c>
      <c r="I249" s="69">
        <v>801.34546893549668</v>
      </c>
      <c r="J249" s="5">
        <v>801.34546893549668</v>
      </c>
      <c r="K249" s="2">
        <v>172</v>
      </c>
      <c r="L249" s="70" t="s">
        <v>1210</v>
      </c>
    </row>
    <row r="250" spans="1:12" ht="30">
      <c r="A250" s="25">
        <v>81065</v>
      </c>
      <c r="B250" s="2" t="s">
        <v>1003</v>
      </c>
      <c r="C250" s="2" t="s">
        <v>1004</v>
      </c>
      <c r="D250" s="2" t="s">
        <v>1153</v>
      </c>
      <c r="E250" s="2" t="s">
        <v>1125</v>
      </c>
      <c r="F250" s="2" t="s">
        <v>1207</v>
      </c>
      <c r="G250" s="2" t="s">
        <v>1098</v>
      </c>
      <c r="H250" s="2">
        <v>2021</v>
      </c>
      <c r="I250" s="69">
        <v>390.625</v>
      </c>
      <c r="J250" s="5">
        <v>390.625</v>
      </c>
      <c r="K250" s="2">
        <v>172</v>
      </c>
      <c r="L250" s="70" t="s">
        <v>1210</v>
      </c>
    </row>
    <row r="251" spans="1:12" ht="30">
      <c r="A251" s="25">
        <v>81220</v>
      </c>
      <c r="B251" s="2" t="s">
        <v>1003</v>
      </c>
      <c r="C251" s="2" t="s">
        <v>1005</v>
      </c>
      <c r="D251" s="2" t="s">
        <v>1153</v>
      </c>
      <c r="E251" s="2" t="s">
        <v>1125</v>
      </c>
      <c r="F251" s="2" t="s">
        <v>1207</v>
      </c>
      <c r="G251" s="2" t="s">
        <v>1098</v>
      </c>
      <c r="H251" s="2">
        <v>2021</v>
      </c>
      <c r="I251" s="69">
        <v>0</v>
      </c>
      <c r="J251" s="5">
        <v>0</v>
      </c>
      <c r="K251" s="2">
        <v>172</v>
      </c>
      <c r="L251" s="70" t="s">
        <v>1210</v>
      </c>
    </row>
    <row r="252" spans="1:12" ht="30">
      <c r="A252" s="25">
        <v>81300</v>
      </c>
      <c r="B252" s="2" t="s">
        <v>1003</v>
      </c>
      <c r="C252" s="2" t="s">
        <v>1006</v>
      </c>
      <c r="D252" s="2" t="s">
        <v>1153</v>
      </c>
      <c r="E252" s="2" t="s">
        <v>1125</v>
      </c>
      <c r="F252" s="2" t="s">
        <v>1207</v>
      </c>
      <c r="G252" s="2" t="s">
        <v>1098</v>
      </c>
      <c r="H252" s="2">
        <v>2021</v>
      </c>
      <c r="I252" s="69">
        <v>165.8374792703151</v>
      </c>
      <c r="J252" s="5">
        <v>165.8374792703151</v>
      </c>
      <c r="K252" s="2">
        <v>172</v>
      </c>
      <c r="L252" s="70" t="s">
        <v>1210</v>
      </c>
    </row>
    <row r="253" spans="1:12" ht="30">
      <c r="A253" s="25">
        <v>81591</v>
      </c>
      <c r="B253" s="2" t="s">
        <v>1003</v>
      </c>
      <c r="C253" s="2" t="s">
        <v>1007</v>
      </c>
      <c r="D253" s="2" t="s">
        <v>1153</v>
      </c>
      <c r="E253" s="2" t="s">
        <v>1125</v>
      </c>
      <c r="F253" s="2" t="s">
        <v>1207</v>
      </c>
      <c r="G253" s="2" t="s">
        <v>1098</v>
      </c>
      <c r="H253" s="2">
        <v>2021</v>
      </c>
      <c r="I253" s="69">
        <v>386.10038610038612</v>
      </c>
      <c r="J253" s="5">
        <v>386.10038610038612</v>
      </c>
      <c r="K253" s="2">
        <v>172</v>
      </c>
      <c r="L253" s="70" t="s">
        <v>1210</v>
      </c>
    </row>
    <row r="254" spans="1:12" ht="30">
      <c r="A254" s="25">
        <v>81736</v>
      </c>
      <c r="B254" s="2" t="s">
        <v>1003</v>
      </c>
      <c r="C254" s="2" t="s">
        <v>1008</v>
      </c>
      <c r="D254" s="2" t="s">
        <v>1153</v>
      </c>
      <c r="E254" s="2" t="s">
        <v>1125</v>
      </c>
      <c r="F254" s="2" t="s">
        <v>1207</v>
      </c>
      <c r="G254" s="2" t="s">
        <v>1098</v>
      </c>
      <c r="H254" s="2">
        <v>2021</v>
      </c>
      <c r="I254" s="69">
        <v>451.65843330980948</v>
      </c>
      <c r="J254" s="5">
        <v>451.65843330980948</v>
      </c>
      <c r="K254" s="2">
        <v>172</v>
      </c>
      <c r="L254" s="70" t="s">
        <v>1210</v>
      </c>
    </row>
    <row r="255" spans="1:12" ht="30">
      <c r="A255" s="25">
        <v>81794</v>
      </c>
      <c r="B255" s="2" t="s">
        <v>1003</v>
      </c>
      <c r="C255" s="2" t="s">
        <v>1009</v>
      </c>
      <c r="D255" s="2" t="s">
        <v>1153</v>
      </c>
      <c r="E255" s="2" t="s">
        <v>1125</v>
      </c>
      <c r="F255" s="2" t="s">
        <v>1207</v>
      </c>
      <c r="G255" s="2" t="s">
        <v>1098</v>
      </c>
      <c r="H255" s="2">
        <v>2021</v>
      </c>
      <c r="I255" s="69">
        <v>367.00454386578122</v>
      </c>
      <c r="J255" s="5">
        <v>367.00454386578122</v>
      </c>
      <c r="K255" s="2">
        <v>172</v>
      </c>
      <c r="L255" s="70" t="s">
        <v>1210</v>
      </c>
    </row>
    <row r="256" spans="1:12" ht="45">
      <c r="A256" s="25">
        <v>81</v>
      </c>
      <c r="B256" s="2" t="s">
        <v>1003</v>
      </c>
      <c r="C256" s="2" t="s">
        <v>1075</v>
      </c>
      <c r="D256" s="2" t="s">
        <v>1155</v>
      </c>
      <c r="E256" s="2" t="s">
        <v>1125</v>
      </c>
      <c r="F256" s="2" t="s">
        <v>1211</v>
      </c>
      <c r="G256" s="2" t="s">
        <v>1097</v>
      </c>
      <c r="H256" s="2">
        <v>2018</v>
      </c>
      <c r="I256" s="69">
        <v>278.84280237016384</v>
      </c>
      <c r="J256" s="5">
        <v>278.84280237016384</v>
      </c>
      <c r="K256" s="2">
        <v>170</v>
      </c>
      <c r="L256" s="70" t="s">
        <v>1210</v>
      </c>
    </row>
    <row r="257" spans="1:12" ht="45">
      <c r="A257" s="25">
        <v>81</v>
      </c>
      <c r="B257" s="2" t="s">
        <v>1003</v>
      </c>
      <c r="C257" s="2" t="s">
        <v>1075</v>
      </c>
      <c r="D257" s="2" t="s">
        <v>1155</v>
      </c>
      <c r="E257" s="2" t="s">
        <v>1125</v>
      </c>
      <c r="F257" s="2" t="s">
        <v>1211</v>
      </c>
      <c r="G257" s="2" t="s">
        <v>1097</v>
      </c>
      <c r="H257" s="2">
        <v>2019</v>
      </c>
      <c r="I257" s="69">
        <v>250.16186944493498</v>
      </c>
      <c r="J257" s="5">
        <v>250.16186944493498</v>
      </c>
      <c r="K257" s="2">
        <v>170</v>
      </c>
      <c r="L257" s="70" t="s">
        <v>1210</v>
      </c>
    </row>
    <row r="258" spans="1:12" ht="45">
      <c r="A258" s="25">
        <v>81</v>
      </c>
      <c r="B258" s="2" t="s">
        <v>1003</v>
      </c>
      <c r="C258" s="2" t="s">
        <v>1075</v>
      </c>
      <c r="D258" s="2" t="s">
        <v>1155</v>
      </c>
      <c r="E258" s="2" t="s">
        <v>1125</v>
      </c>
      <c r="F258" s="2" t="s">
        <v>1211</v>
      </c>
      <c r="G258" s="2" t="s">
        <v>1097</v>
      </c>
      <c r="H258" s="2">
        <v>2020</v>
      </c>
      <c r="I258" s="69">
        <v>134.36345314074572</v>
      </c>
      <c r="J258" s="5">
        <v>134.36345314074572</v>
      </c>
      <c r="K258" s="2">
        <v>170</v>
      </c>
      <c r="L258" s="70" t="s">
        <v>1210</v>
      </c>
    </row>
    <row r="259" spans="1:12" ht="45">
      <c r="A259" s="25">
        <v>81</v>
      </c>
      <c r="B259" s="2" t="s">
        <v>1003</v>
      </c>
      <c r="C259" s="2" t="s">
        <v>1075</v>
      </c>
      <c r="D259" s="2" t="s">
        <v>1155</v>
      </c>
      <c r="E259" s="2" t="s">
        <v>1125</v>
      </c>
      <c r="F259" s="2" t="s">
        <v>1211</v>
      </c>
      <c r="G259" s="2" t="s">
        <v>1097</v>
      </c>
      <c r="H259" s="2">
        <v>2021</v>
      </c>
      <c r="I259" s="69">
        <v>159.69602687298661</v>
      </c>
      <c r="J259" s="5">
        <v>159.69602687298661</v>
      </c>
      <c r="K259" s="2">
        <v>170</v>
      </c>
      <c r="L259" s="70" t="s">
        <v>1210</v>
      </c>
    </row>
    <row r="260" spans="1:12" ht="45">
      <c r="A260" s="25">
        <v>81</v>
      </c>
      <c r="B260" s="2" t="s">
        <v>1003</v>
      </c>
      <c r="C260" s="2" t="s">
        <v>1075</v>
      </c>
      <c r="D260" s="2" t="s">
        <v>1154</v>
      </c>
      <c r="E260" s="2" t="s">
        <v>1125</v>
      </c>
      <c r="F260" s="2" t="s">
        <v>1207</v>
      </c>
      <c r="G260" s="2" t="s">
        <v>1283</v>
      </c>
      <c r="H260" s="2">
        <v>2018</v>
      </c>
      <c r="I260" s="69">
        <v>600.0786988457503</v>
      </c>
      <c r="J260" s="5">
        <v>600.0786988457503</v>
      </c>
      <c r="K260" s="2">
        <v>171</v>
      </c>
      <c r="L260" s="70" t="s">
        <v>1210</v>
      </c>
    </row>
    <row r="261" spans="1:12" ht="45">
      <c r="A261" s="25">
        <v>81</v>
      </c>
      <c r="B261" s="2" t="s">
        <v>1003</v>
      </c>
      <c r="C261" s="2" t="s">
        <v>1075</v>
      </c>
      <c r="D261" s="2" t="s">
        <v>1154</v>
      </c>
      <c r="E261" s="2" t="s">
        <v>1125</v>
      </c>
      <c r="F261" s="2" t="s">
        <v>1207</v>
      </c>
      <c r="G261" s="2" t="s">
        <v>1283</v>
      </c>
      <c r="H261" s="2">
        <v>2019</v>
      </c>
      <c r="I261" s="69">
        <v>583.79654069496632</v>
      </c>
      <c r="J261" s="5">
        <v>583.79654069496632</v>
      </c>
      <c r="K261" s="2">
        <v>171</v>
      </c>
      <c r="L261" s="70" t="s">
        <v>1210</v>
      </c>
    </row>
    <row r="262" spans="1:12" ht="45">
      <c r="A262" s="25">
        <v>81</v>
      </c>
      <c r="B262" s="2" t="s">
        <v>1003</v>
      </c>
      <c r="C262" s="2" t="s">
        <v>1075</v>
      </c>
      <c r="D262" s="2" t="s">
        <v>1154</v>
      </c>
      <c r="E262" s="2" t="s">
        <v>1125</v>
      </c>
      <c r="F262" s="2" t="s">
        <v>1207</v>
      </c>
      <c r="G262" s="2" t="s">
        <v>1283</v>
      </c>
      <c r="H262" s="2">
        <v>2020</v>
      </c>
      <c r="I262" s="69">
        <v>211.30323502276718</v>
      </c>
      <c r="J262" s="5">
        <v>211.30323502276718</v>
      </c>
      <c r="K262" s="2">
        <v>171</v>
      </c>
      <c r="L262" s="70" t="s">
        <v>1210</v>
      </c>
    </row>
    <row r="263" spans="1:12" ht="45">
      <c r="A263" s="25">
        <v>81</v>
      </c>
      <c r="B263" s="2" t="s">
        <v>1003</v>
      </c>
      <c r="C263" s="2" t="s">
        <v>1075</v>
      </c>
      <c r="D263" s="2" t="s">
        <v>1154</v>
      </c>
      <c r="E263" s="2" t="s">
        <v>1125</v>
      </c>
      <c r="F263" s="2" t="s">
        <v>1207</v>
      </c>
      <c r="G263" s="2" t="s">
        <v>1283</v>
      </c>
      <c r="H263" s="2">
        <v>2021</v>
      </c>
      <c r="I263" s="69">
        <v>361.07390367480053</v>
      </c>
      <c r="J263" s="5">
        <v>361.07390367480053</v>
      </c>
      <c r="K263" s="2">
        <v>171</v>
      </c>
      <c r="L263" s="70" t="s">
        <v>1210</v>
      </c>
    </row>
    <row r="264" spans="1:12" ht="45">
      <c r="A264" s="25">
        <v>81</v>
      </c>
      <c r="B264" s="2" t="s">
        <v>1003</v>
      </c>
      <c r="C264" s="2" t="s">
        <v>1075</v>
      </c>
      <c r="D264" s="2" t="s">
        <v>1153</v>
      </c>
      <c r="E264" s="2" t="s">
        <v>1125</v>
      </c>
      <c r="F264" s="2" t="s">
        <v>1207</v>
      </c>
      <c r="G264" s="2" t="s">
        <v>1098</v>
      </c>
      <c r="H264" s="2">
        <v>2018</v>
      </c>
      <c r="I264" s="69">
        <v>909.06096637133169</v>
      </c>
      <c r="J264" s="5">
        <v>909.06096637133169</v>
      </c>
      <c r="K264" s="2">
        <v>172</v>
      </c>
      <c r="L264" s="70" t="s">
        <v>1210</v>
      </c>
    </row>
    <row r="265" spans="1:12" ht="45">
      <c r="A265" s="25">
        <v>81</v>
      </c>
      <c r="B265" s="2" t="s">
        <v>1003</v>
      </c>
      <c r="C265" s="2" t="s">
        <v>1075</v>
      </c>
      <c r="D265" s="2" t="s">
        <v>1153</v>
      </c>
      <c r="E265" s="2" t="s">
        <v>1125</v>
      </c>
      <c r="F265" s="2" t="s">
        <v>1207</v>
      </c>
      <c r="G265" s="2" t="s">
        <v>1098</v>
      </c>
      <c r="H265" s="2">
        <v>2019</v>
      </c>
      <c r="I265" s="69">
        <v>808.25940075142864</v>
      </c>
      <c r="J265" s="5">
        <v>808.25940075142864</v>
      </c>
      <c r="K265" s="2">
        <v>172</v>
      </c>
      <c r="L265" s="70" t="s">
        <v>1210</v>
      </c>
    </row>
    <row r="266" spans="1:12" ht="45">
      <c r="A266" s="25">
        <v>81</v>
      </c>
      <c r="B266" s="2" t="s">
        <v>1003</v>
      </c>
      <c r="C266" s="2" t="s">
        <v>1075</v>
      </c>
      <c r="D266" s="2" t="s">
        <v>1153</v>
      </c>
      <c r="E266" s="2" t="s">
        <v>1125</v>
      </c>
      <c r="F266" s="2" t="s">
        <v>1207</v>
      </c>
      <c r="G266" s="2" t="s">
        <v>1098</v>
      </c>
      <c r="H266" s="2">
        <v>2020</v>
      </c>
      <c r="I266" s="69">
        <v>380.43811744492854</v>
      </c>
      <c r="J266" s="5">
        <v>380.43811744492854</v>
      </c>
      <c r="K266" s="2">
        <v>172</v>
      </c>
      <c r="L266" s="70" t="s">
        <v>1210</v>
      </c>
    </row>
    <row r="267" spans="1:12" ht="45">
      <c r="A267" s="25">
        <v>81</v>
      </c>
      <c r="B267" s="2" t="s">
        <v>1003</v>
      </c>
      <c r="C267" s="2" t="s">
        <v>1075</v>
      </c>
      <c r="D267" s="2" t="s">
        <v>1153</v>
      </c>
      <c r="E267" s="2" t="s">
        <v>1125</v>
      </c>
      <c r="F267" s="2" t="s">
        <v>1207</v>
      </c>
      <c r="G267" s="2" t="s">
        <v>1098</v>
      </c>
      <c r="H267" s="2">
        <v>2021</v>
      </c>
      <c r="I267" s="69">
        <v>504.52860008510123</v>
      </c>
      <c r="J267" s="5">
        <v>504.52860008510123</v>
      </c>
      <c r="K267" s="2">
        <v>172</v>
      </c>
      <c r="L267" s="70" t="s">
        <v>1210</v>
      </c>
    </row>
    <row r="268" spans="1:12" ht="30">
      <c r="A268" s="25">
        <v>1</v>
      </c>
      <c r="B268" s="2" t="s">
        <v>1072</v>
      </c>
      <c r="C268" s="2" t="s">
        <v>1072</v>
      </c>
      <c r="D268" s="2" t="s">
        <v>1155</v>
      </c>
      <c r="E268" s="2" t="s">
        <v>1125</v>
      </c>
      <c r="F268" s="2" t="s">
        <v>1211</v>
      </c>
      <c r="G268" s="2" t="s">
        <v>1097</v>
      </c>
      <c r="H268" s="2">
        <v>2018</v>
      </c>
      <c r="I268" s="69">
        <v>145.09906318708835</v>
      </c>
      <c r="J268" s="5">
        <v>145.09906318708835</v>
      </c>
      <c r="K268" s="2">
        <v>170</v>
      </c>
      <c r="L268" s="70" t="s">
        <v>1210</v>
      </c>
    </row>
    <row r="269" spans="1:12" ht="30">
      <c r="A269" s="25">
        <v>1</v>
      </c>
      <c r="B269" s="2" t="s">
        <v>1072</v>
      </c>
      <c r="C269" s="2" t="s">
        <v>1072</v>
      </c>
      <c r="D269" s="2" t="s">
        <v>1155</v>
      </c>
      <c r="E269" s="2" t="s">
        <v>1125</v>
      </c>
      <c r="F269" s="2" t="s">
        <v>1211</v>
      </c>
      <c r="G269" s="2" t="s">
        <v>1097</v>
      </c>
      <c r="H269" s="2">
        <v>2019</v>
      </c>
      <c r="I269" s="69">
        <v>140.06032145829306</v>
      </c>
      <c r="J269" s="5">
        <v>140.06032145829306</v>
      </c>
      <c r="K269" s="2">
        <v>170</v>
      </c>
      <c r="L269" s="70" t="s">
        <v>1210</v>
      </c>
    </row>
    <row r="270" spans="1:12" ht="30">
      <c r="A270" s="25">
        <v>1</v>
      </c>
      <c r="B270" s="2" t="s">
        <v>1072</v>
      </c>
      <c r="C270" s="2" t="s">
        <v>1072</v>
      </c>
      <c r="D270" s="2" t="s">
        <v>1155</v>
      </c>
      <c r="E270" s="2" t="s">
        <v>1125</v>
      </c>
      <c r="F270" s="2" t="s">
        <v>1211</v>
      </c>
      <c r="G270" s="2" t="s">
        <v>1097</v>
      </c>
      <c r="H270" s="2">
        <v>2020</v>
      </c>
      <c r="I270" s="69">
        <v>77.453140531851972</v>
      </c>
      <c r="J270" s="5">
        <v>77.453140531851972</v>
      </c>
      <c r="K270" s="2">
        <v>170</v>
      </c>
      <c r="L270" s="70" t="s">
        <v>1210</v>
      </c>
    </row>
    <row r="271" spans="1:12" ht="30">
      <c r="A271" s="25">
        <v>1</v>
      </c>
      <c r="B271" s="2" t="s">
        <v>1072</v>
      </c>
      <c r="C271" s="2" t="s">
        <v>1072</v>
      </c>
      <c r="D271" s="2" t="s">
        <v>1155</v>
      </c>
      <c r="E271" s="2" t="s">
        <v>1125</v>
      </c>
      <c r="F271" s="2" t="s">
        <v>1211</v>
      </c>
      <c r="G271" s="2" t="s">
        <v>1097</v>
      </c>
      <c r="H271" s="2">
        <v>2021</v>
      </c>
      <c r="I271" s="69">
        <v>79.928236361939824</v>
      </c>
      <c r="J271" s="5">
        <v>79.928236361939824</v>
      </c>
      <c r="K271" s="2">
        <v>170</v>
      </c>
      <c r="L271" s="70" t="s">
        <v>1210</v>
      </c>
    </row>
    <row r="272" spans="1:12" ht="30">
      <c r="A272" s="25">
        <v>1</v>
      </c>
      <c r="B272" s="2" t="s">
        <v>1072</v>
      </c>
      <c r="C272" s="2" t="s">
        <v>1072</v>
      </c>
      <c r="D272" s="2" t="s">
        <v>1154</v>
      </c>
      <c r="E272" s="2" t="s">
        <v>1125</v>
      </c>
      <c r="F272" s="2" t="s">
        <v>1207</v>
      </c>
      <c r="G272" s="2" t="s">
        <v>1283</v>
      </c>
      <c r="H272" s="2">
        <v>2018</v>
      </c>
      <c r="I272" s="69">
        <v>278.4165677920397</v>
      </c>
      <c r="J272" s="5">
        <v>278.4165677920397</v>
      </c>
      <c r="K272" s="2">
        <v>171</v>
      </c>
      <c r="L272" s="70" t="s">
        <v>1210</v>
      </c>
    </row>
    <row r="273" spans="1:12" ht="30">
      <c r="A273" s="25">
        <v>1</v>
      </c>
      <c r="B273" s="2" t="s">
        <v>1072</v>
      </c>
      <c r="C273" s="2" t="s">
        <v>1072</v>
      </c>
      <c r="D273" s="2" t="s">
        <v>1154</v>
      </c>
      <c r="E273" s="2" t="s">
        <v>1125</v>
      </c>
      <c r="F273" s="2" t="s">
        <v>1207</v>
      </c>
      <c r="G273" s="2" t="s">
        <v>1283</v>
      </c>
      <c r="H273" s="2">
        <v>2019</v>
      </c>
      <c r="I273" s="69">
        <v>270.998777731497</v>
      </c>
      <c r="J273" s="5">
        <v>270.998777731497</v>
      </c>
      <c r="K273" s="2">
        <v>171</v>
      </c>
      <c r="L273" s="70" t="s">
        <v>1210</v>
      </c>
    </row>
    <row r="274" spans="1:12" ht="30">
      <c r="A274" s="25">
        <v>1</v>
      </c>
      <c r="B274" s="2" t="s">
        <v>1072</v>
      </c>
      <c r="C274" s="2" t="s">
        <v>1072</v>
      </c>
      <c r="D274" s="2" t="s">
        <v>1154</v>
      </c>
      <c r="E274" s="2" t="s">
        <v>1125</v>
      </c>
      <c r="F274" s="2" t="s">
        <v>1207</v>
      </c>
      <c r="G274" s="2" t="s">
        <v>1283</v>
      </c>
      <c r="H274" s="2">
        <v>2020</v>
      </c>
      <c r="I274" s="69">
        <v>151.53575330000001</v>
      </c>
      <c r="J274" s="5">
        <v>151.53575330000001</v>
      </c>
      <c r="K274" s="2">
        <v>171</v>
      </c>
      <c r="L274" s="70" t="s">
        <v>1210</v>
      </c>
    </row>
    <row r="275" spans="1:12" ht="30">
      <c r="A275" s="25">
        <v>1</v>
      </c>
      <c r="B275" s="2" t="s">
        <v>1072</v>
      </c>
      <c r="C275" s="2" t="s">
        <v>1072</v>
      </c>
      <c r="D275" s="2" t="s">
        <v>1154</v>
      </c>
      <c r="E275" s="2" t="s">
        <v>1125</v>
      </c>
      <c r="F275" s="2" t="s">
        <v>1207</v>
      </c>
      <c r="G275" s="2" t="s">
        <v>1283</v>
      </c>
      <c r="H275" s="2">
        <v>2021</v>
      </c>
      <c r="I275" s="69">
        <v>163.2883131950733</v>
      </c>
      <c r="J275" s="5">
        <v>163.2883131950733</v>
      </c>
      <c r="K275" s="2">
        <v>171</v>
      </c>
      <c r="L275" s="70" t="s">
        <v>1210</v>
      </c>
    </row>
    <row r="276" spans="1:12" ht="30">
      <c r="A276" s="25">
        <v>1</v>
      </c>
      <c r="B276" s="2" t="s">
        <v>1072</v>
      </c>
      <c r="C276" s="2" t="s">
        <v>1072</v>
      </c>
      <c r="D276" s="2" t="s">
        <v>1153</v>
      </c>
      <c r="E276" s="2" t="s">
        <v>1125</v>
      </c>
      <c r="F276" s="2" t="s">
        <v>1207</v>
      </c>
      <c r="G276" s="2" t="s">
        <v>1098</v>
      </c>
      <c r="H276" s="2">
        <v>2018</v>
      </c>
      <c r="I276" s="69">
        <v>661.65691912302248</v>
      </c>
      <c r="J276" s="5">
        <v>661.65691912302248</v>
      </c>
      <c r="K276" s="2">
        <v>172</v>
      </c>
      <c r="L276" s="70" t="s">
        <v>1210</v>
      </c>
    </row>
    <row r="277" spans="1:12" ht="30">
      <c r="A277" s="25">
        <v>1</v>
      </c>
      <c r="B277" s="2" t="s">
        <v>1072</v>
      </c>
      <c r="C277" s="2" t="s">
        <v>1072</v>
      </c>
      <c r="D277" s="2" t="s">
        <v>1153</v>
      </c>
      <c r="E277" s="2" t="s">
        <v>1125</v>
      </c>
      <c r="F277" s="2" t="s">
        <v>1207</v>
      </c>
      <c r="G277" s="2" t="s">
        <v>1098</v>
      </c>
      <c r="H277" s="2">
        <v>2019</v>
      </c>
      <c r="I277" s="69">
        <v>537.05756963015028</v>
      </c>
      <c r="J277" s="5">
        <v>537.05756963015028</v>
      </c>
      <c r="K277" s="2">
        <v>172</v>
      </c>
      <c r="L277" s="70" t="s">
        <v>1210</v>
      </c>
    </row>
    <row r="278" spans="1:12" ht="30">
      <c r="A278" s="25">
        <v>1</v>
      </c>
      <c r="B278" s="2" t="s">
        <v>1072</v>
      </c>
      <c r="C278" s="2" t="s">
        <v>1072</v>
      </c>
      <c r="D278" s="2" t="s">
        <v>1153</v>
      </c>
      <c r="E278" s="2" t="s">
        <v>1125</v>
      </c>
      <c r="F278" s="2" t="s">
        <v>1207</v>
      </c>
      <c r="G278" s="2" t="s">
        <v>1098</v>
      </c>
      <c r="H278" s="2">
        <v>2020</v>
      </c>
      <c r="I278" s="69">
        <v>312.79444965619621</v>
      </c>
      <c r="J278" s="5">
        <v>312.79444965619621</v>
      </c>
      <c r="K278" s="2">
        <v>172</v>
      </c>
      <c r="L278" s="70" t="s">
        <v>1210</v>
      </c>
    </row>
    <row r="279" spans="1:12" ht="30">
      <c r="A279" s="25">
        <v>1</v>
      </c>
      <c r="B279" s="2" t="s">
        <v>1072</v>
      </c>
      <c r="C279" s="2" t="s">
        <v>1072</v>
      </c>
      <c r="D279" s="2" t="s">
        <v>1153</v>
      </c>
      <c r="E279" s="2" t="s">
        <v>1125</v>
      </c>
      <c r="F279" s="2" t="s">
        <v>1207</v>
      </c>
      <c r="G279" s="2" t="s">
        <v>1098</v>
      </c>
      <c r="H279" s="2">
        <v>2021</v>
      </c>
      <c r="I279" s="69">
        <v>368.67978619224181</v>
      </c>
      <c r="J279" s="5">
        <v>368.67978619224181</v>
      </c>
      <c r="K279" s="2">
        <v>172</v>
      </c>
      <c r="L279" s="70" t="s">
        <v>1210</v>
      </c>
    </row>
    <row r="280" spans="1:12" ht="60">
      <c r="A280" s="25">
        <v>81794</v>
      </c>
      <c r="B280" s="2" t="s">
        <v>1003</v>
      </c>
      <c r="C280" s="2" t="s">
        <v>1009</v>
      </c>
      <c r="D280" s="2" t="s">
        <v>1261</v>
      </c>
      <c r="E280" s="2" t="s">
        <v>1264</v>
      </c>
      <c r="F280" s="2" t="s">
        <v>1096</v>
      </c>
      <c r="G280" s="2" t="s">
        <v>1277</v>
      </c>
      <c r="H280" s="2">
        <v>2021</v>
      </c>
      <c r="I280" s="69">
        <v>0.6</v>
      </c>
      <c r="J280" s="5">
        <v>0.6</v>
      </c>
      <c r="K280" s="2">
        <v>1</v>
      </c>
      <c r="L280" s="70" t="s">
        <v>1171</v>
      </c>
    </row>
    <row r="281" spans="1:12" ht="60">
      <c r="A281" s="25">
        <v>81736</v>
      </c>
      <c r="B281" s="2" t="s">
        <v>1003</v>
      </c>
      <c r="C281" s="2" t="s">
        <v>1008</v>
      </c>
      <c r="D281" s="2" t="s">
        <v>1261</v>
      </c>
      <c r="E281" s="2" t="s">
        <v>1264</v>
      </c>
      <c r="F281" s="2" t="s">
        <v>1096</v>
      </c>
      <c r="G281" s="2" t="s">
        <v>1277</v>
      </c>
      <c r="H281" s="2">
        <v>2021</v>
      </c>
      <c r="I281" s="69">
        <v>18.2</v>
      </c>
      <c r="J281" s="5">
        <v>18.2</v>
      </c>
      <c r="K281" s="2">
        <v>1</v>
      </c>
      <c r="L281" s="70" t="s">
        <v>1171</v>
      </c>
    </row>
    <row r="282" spans="1:12" ht="60">
      <c r="A282" s="25">
        <v>81591</v>
      </c>
      <c r="B282" s="2" t="s">
        <v>1003</v>
      </c>
      <c r="C282" s="2" t="s">
        <v>1007</v>
      </c>
      <c r="D282" s="2" t="s">
        <v>1261</v>
      </c>
      <c r="E282" s="2" t="s">
        <v>1264</v>
      </c>
      <c r="F282" s="2" t="s">
        <v>1096</v>
      </c>
      <c r="G282" s="2" t="s">
        <v>1277</v>
      </c>
      <c r="H282" s="2">
        <v>2021</v>
      </c>
      <c r="I282" s="69">
        <v>2</v>
      </c>
      <c r="J282" s="5">
        <v>2</v>
      </c>
      <c r="K282" s="2">
        <v>1</v>
      </c>
      <c r="L282" s="70" t="s">
        <v>1171</v>
      </c>
    </row>
    <row r="283" spans="1:12" ht="60">
      <c r="A283" s="25">
        <v>81300</v>
      </c>
      <c r="B283" s="2" t="s">
        <v>1003</v>
      </c>
      <c r="C283" s="2" t="s">
        <v>1006</v>
      </c>
      <c r="D283" s="2" t="s">
        <v>1261</v>
      </c>
      <c r="E283" s="2" t="s">
        <v>1264</v>
      </c>
      <c r="F283" s="2" t="s">
        <v>1096</v>
      </c>
      <c r="G283" s="2" t="s">
        <v>1277</v>
      </c>
      <c r="H283" s="2">
        <v>2021</v>
      </c>
      <c r="I283" s="69">
        <v>0.5</v>
      </c>
      <c r="J283" s="5">
        <v>0.5</v>
      </c>
      <c r="K283" s="2">
        <v>1</v>
      </c>
      <c r="L283" s="70" t="s">
        <v>1171</v>
      </c>
    </row>
    <row r="284" spans="1:12" ht="60">
      <c r="A284" s="25">
        <v>81220</v>
      </c>
      <c r="B284" s="2" t="s">
        <v>1003</v>
      </c>
      <c r="C284" s="2" t="s">
        <v>1005</v>
      </c>
      <c r="D284" s="2" t="s">
        <v>1261</v>
      </c>
      <c r="E284" s="2" t="s">
        <v>1264</v>
      </c>
      <c r="F284" s="2" t="s">
        <v>1096</v>
      </c>
      <c r="G284" s="2" t="s">
        <v>1277</v>
      </c>
      <c r="H284" s="2">
        <v>2021</v>
      </c>
      <c r="I284" s="69">
        <v>19</v>
      </c>
      <c r="J284" s="5">
        <v>19</v>
      </c>
      <c r="K284" s="2">
        <v>1</v>
      </c>
      <c r="L284" s="70" t="s">
        <v>1171</v>
      </c>
    </row>
    <row r="285" spans="1:12" ht="60">
      <c r="A285" s="25">
        <v>81065</v>
      </c>
      <c r="B285" s="2" t="s">
        <v>1003</v>
      </c>
      <c r="C285" s="2" t="s">
        <v>1004</v>
      </c>
      <c r="D285" s="2" t="s">
        <v>1261</v>
      </c>
      <c r="E285" s="2" t="s">
        <v>1264</v>
      </c>
      <c r="F285" s="2" t="s">
        <v>1096</v>
      </c>
      <c r="G285" s="2" t="s">
        <v>1277</v>
      </c>
      <c r="H285" s="2">
        <v>2021</v>
      </c>
      <c r="I285" s="69">
        <v>9.1</v>
      </c>
      <c r="J285" s="5">
        <v>9.1</v>
      </c>
      <c r="K285" s="2">
        <v>1</v>
      </c>
      <c r="L285" s="70" t="s">
        <v>1171</v>
      </c>
    </row>
    <row r="286" spans="1:12" ht="60">
      <c r="A286" s="25">
        <v>81001</v>
      </c>
      <c r="B286" s="2" t="s">
        <v>1003</v>
      </c>
      <c r="C286" s="2" t="s">
        <v>1003</v>
      </c>
      <c r="D286" s="2" t="s">
        <v>1261</v>
      </c>
      <c r="E286" s="2" t="s">
        <v>1264</v>
      </c>
      <c r="F286" s="2" t="s">
        <v>1096</v>
      </c>
      <c r="G286" s="2" t="s">
        <v>1277</v>
      </c>
      <c r="H286" s="2">
        <v>2021</v>
      </c>
      <c r="I286" s="69">
        <v>2.7</v>
      </c>
      <c r="J286" s="5">
        <v>2.7</v>
      </c>
      <c r="K286" s="2">
        <v>1</v>
      </c>
      <c r="L286" s="70" t="s">
        <v>1171</v>
      </c>
    </row>
    <row r="287" spans="1:12" ht="60">
      <c r="A287" s="25">
        <v>81001</v>
      </c>
      <c r="B287" s="2" t="s">
        <v>1003</v>
      </c>
      <c r="C287" s="2" t="s">
        <v>1003</v>
      </c>
      <c r="D287" s="2" t="s">
        <v>1261</v>
      </c>
      <c r="E287" s="2" t="s">
        <v>1264</v>
      </c>
      <c r="F287" s="2" t="s">
        <v>1096</v>
      </c>
      <c r="G287" s="2" t="s">
        <v>1277</v>
      </c>
      <c r="H287" s="2">
        <v>2020</v>
      </c>
      <c r="I287" s="69">
        <v>2.7</v>
      </c>
      <c r="J287" s="5">
        <v>2.7</v>
      </c>
      <c r="K287" s="2">
        <v>1</v>
      </c>
      <c r="L287" s="70" t="s">
        <v>1171</v>
      </c>
    </row>
    <row r="288" spans="1:12" ht="60">
      <c r="A288" s="25">
        <v>81065</v>
      </c>
      <c r="B288" s="2" t="s">
        <v>1003</v>
      </c>
      <c r="C288" s="2" t="s">
        <v>1004</v>
      </c>
      <c r="D288" s="2" t="s">
        <v>1261</v>
      </c>
      <c r="E288" s="2" t="s">
        <v>1264</v>
      </c>
      <c r="F288" s="2" t="s">
        <v>1096</v>
      </c>
      <c r="G288" s="2" t="s">
        <v>1277</v>
      </c>
      <c r="H288" s="2">
        <v>2020</v>
      </c>
      <c r="I288" s="69">
        <v>3.2</v>
      </c>
      <c r="J288" s="5">
        <v>3.2</v>
      </c>
      <c r="K288" s="2">
        <v>1</v>
      </c>
      <c r="L288" s="70" t="s">
        <v>1171</v>
      </c>
    </row>
    <row r="289" spans="1:12" ht="60">
      <c r="A289" s="25">
        <v>81220</v>
      </c>
      <c r="B289" s="2" t="s">
        <v>1003</v>
      </c>
      <c r="C289" s="2" t="s">
        <v>1005</v>
      </c>
      <c r="D289" s="2" t="s">
        <v>1261</v>
      </c>
      <c r="E289" s="2" t="s">
        <v>1264</v>
      </c>
      <c r="F289" s="2" t="s">
        <v>1096</v>
      </c>
      <c r="G289" s="2" t="s">
        <v>1277</v>
      </c>
      <c r="H289" s="2">
        <v>2020</v>
      </c>
      <c r="I289" s="69">
        <v>2.2000000000000002</v>
      </c>
      <c r="J289" s="5">
        <v>2.2000000000000002</v>
      </c>
      <c r="K289" s="2">
        <v>1</v>
      </c>
      <c r="L289" s="70" t="s">
        <v>1171</v>
      </c>
    </row>
    <row r="290" spans="1:12" ht="60">
      <c r="A290" s="25">
        <v>81300</v>
      </c>
      <c r="B290" s="2" t="s">
        <v>1003</v>
      </c>
      <c r="C290" s="2" t="s">
        <v>1006</v>
      </c>
      <c r="D290" s="2" t="s">
        <v>1261</v>
      </c>
      <c r="E290" s="2" t="s">
        <v>1264</v>
      </c>
      <c r="F290" s="2" t="s">
        <v>1096</v>
      </c>
      <c r="G290" s="2" t="s">
        <v>1277</v>
      </c>
      <c r="H290" s="2">
        <v>2020</v>
      </c>
      <c r="I290" s="69">
        <v>0.8</v>
      </c>
      <c r="J290" s="5">
        <v>0.8</v>
      </c>
      <c r="K290" s="2">
        <v>1</v>
      </c>
      <c r="L290" s="70" t="s">
        <v>1171</v>
      </c>
    </row>
    <row r="291" spans="1:12" ht="60">
      <c r="A291" s="25">
        <v>81591</v>
      </c>
      <c r="B291" s="2" t="s">
        <v>1003</v>
      </c>
      <c r="C291" s="2" t="s">
        <v>1007</v>
      </c>
      <c r="D291" s="2" t="s">
        <v>1261</v>
      </c>
      <c r="E291" s="2" t="s">
        <v>1264</v>
      </c>
      <c r="F291" s="2" t="s">
        <v>1096</v>
      </c>
      <c r="G291" s="2" t="s">
        <v>1277</v>
      </c>
      <c r="H291" s="2">
        <v>2020</v>
      </c>
      <c r="I291" s="69">
        <v>1.2</v>
      </c>
      <c r="J291" s="5">
        <v>1.2</v>
      </c>
      <c r="K291" s="2">
        <v>1</v>
      </c>
      <c r="L291" s="70" t="s">
        <v>1171</v>
      </c>
    </row>
    <row r="292" spans="1:12" ht="60">
      <c r="A292" s="25">
        <v>81736</v>
      </c>
      <c r="B292" s="2" t="s">
        <v>1003</v>
      </c>
      <c r="C292" s="2" t="s">
        <v>1008</v>
      </c>
      <c r="D292" s="2" t="s">
        <v>1261</v>
      </c>
      <c r="E292" s="2" t="s">
        <v>1264</v>
      </c>
      <c r="F292" s="2" t="s">
        <v>1096</v>
      </c>
      <c r="G292" s="2" t="s">
        <v>1277</v>
      </c>
      <c r="H292" s="2">
        <v>2020</v>
      </c>
      <c r="I292" s="69">
        <v>0.4</v>
      </c>
      <c r="J292" s="5">
        <v>0.4</v>
      </c>
      <c r="K292" s="2">
        <v>1</v>
      </c>
      <c r="L292" s="70" t="s">
        <v>1171</v>
      </c>
    </row>
    <row r="293" spans="1:12" ht="60">
      <c r="A293" s="25">
        <v>81794</v>
      </c>
      <c r="B293" s="2" t="s">
        <v>1003</v>
      </c>
      <c r="C293" s="2" t="s">
        <v>1009</v>
      </c>
      <c r="D293" s="2" t="s">
        <v>1261</v>
      </c>
      <c r="E293" s="2" t="s">
        <v>1264</v>
      </c>
      <c r="F293" s="2" t="s">
        <v>1096</v>
      </c>
      <c r="G293" s="2" t="s">
        <v>1277</v>
      </c>
      <c r="H293" s="2">
        <v>2020</v>
      </c>
      <c r="I293" s="69">
        <v>4</v>
      </c>
      <c r="J293" s="5">
        <v>4</v>
      </c>
      <c r="K293" s="2">
        <v>1</v>
      </c>
      <c r="L293" s="70" t="s">
        <v>1171</v>
      </c>
    </row>
    <row r="294" spans="1:12" ht="60">
      <c r="A294" s="25">
        <v>81001</v>
      </c>
      <c r="B294" s="2" t="s">
        <v>1003</v>
      </c>
      <c r="C294" s="2" t="s">
        <v>1003</v>
      </c>
      <c r="D294" s="2" t="s">
        <v>1286</v>
      </c>
      <c r="E294" s="2" t="s">
        <v>1264</v>
      </c>
      <c r="F294" s="2" t="s">
        <v>1096</v>
      </c>
      <c r="G294" s="2" t="s">
        <v>1277</v>
      </c>
      <c r="H294" s="2">
        <v>2020</v>
      </c>
      <c r="I294" s="69" t="s">
        <v>1288</v>
      </c>
      <c r="J294" s="5" t="s">
        <v>1288</v>
      </c>
      <c r="K294" s="2">
        <v>173</v>
      </c>
      <c r="L294" s="70" t="s">
        <v>1168</v>
      </c>
    </row>
    <row r="295" spans="1:12" ht="60">
      <c r="A295" s="25">
        <v>81065</v>
      </c>
      <c r="B295" s="2" t="s">
        <v>1003</v>
      </c>
      <c r="C295" s="2" t="s">
        <v>1004</v>
      </c>
      <c r="D295" s="2" t="s">
        <v>1286</v>
      </c>
      <c r="E295" s="2" t="s">
        <v>1264</v>
      </c>
      <c r="F295" s="2" t="s">
        <v>1096</v>
      </c>
      <c r="G295" s="2" t="s">
        <v>1277</v>
      </c>
      <c r="H295" s="2">
        <v>2020</v>
      </c>
      <c r="I295" s="69" t="s">
        <v>1296</v>
      </c>
      <c r="J295" s="5" t="s">
        <v>1296</v>
      </c>
      <c r="K295" s="2">
        <v>173</v>
      </c>
      <c r="L295" s="70" t="s">
        <v>1168</v>
      </c>
    </row>
    <row r="296" spans="1:12" ht="60">
      <c r="A296" s="25">
        <v>81736</v>
      </c>
      <c r="B296" s="2" t="s">
        <v>1003</v>
      </c>
      <c r="C296" s="2" t="s">
        <v>1008</v>
      </c>
      <c r="D296" s="2" t="s">
        <v>1286</v>
      </c>
      <c r="E296" s="2" t="s">
        <v>1264</v>
      </c>
      <c r="F296" s="2" t="s">
        <v>1096</v>
      </c>
      <c r="G296" s="2" t="s">
        <v>1277</v>
      </c>
      <c r="H296" s="2">
        <v>2020</v>
      </c>
      <c r="I296" s="69" t="s">
        <v>1293</v>
      </c>
      <c r="J296" s="5" t="s">
        <v>1293</v>
      </c>
      <c r="K296" s="2">
        <v>173</v>
      </c>
      <c r="L296" s="70" t="s">
        <v>1168</v>
      </c>
    </row>
    <row r="297" spans="1:12" ht="60">
      <c r="A297" s="25">
        <v>81300</v>
      </c>
      <c r="B297" s="2" t="s">
        <v>1003</v>
      </c>
      <c r="C297" s="2" t="s">
        <v>1006</v>
      </c>
      <c r="D297" s="2" t="s">
        <v>1286</v>
      </c>
      <c r="E297" s="2" t="s">
        <v>1264</v>
      </c>
      <c r="F297" s="2" t="s">
        <v>1096</v>
      </c>
      <c r="G297" s="2" t="s">
        <v>1277</v>
      </c>
      <c r="H297" s="2">
        <v>2020</v>
      </c>
      <c r="I297" s="69" t="s">
        <v>1290</v>
      </c>
      <c r="J297" s="5" t="s">
        <v>1290</v>
      </c>
      <c r="K297" s="2">
        <v>173</v>
      </c>
      <c r="L297" s="70" t="s">
        <v>1168</v>
      </c>
    </row>
    <row r="298" spans="1:12" ht="60">
      <c r="A298" s="25">
        <v>81794</v>
      </c>
      <c r="B298" s="2" t="s">
        <v>1003</v>
      </c>
      <c r="C298" s="2" t="s">
        <v>1009</v>
      </c>
      <c r="D298" s="2" t="s">
        <v>1286</v>
      </c>
      <c r="E298" s="2" t="s">
        <v>1264</v>
      </c>
      <c r="F298" s="2" t="s">
        <v>1096</v>
      </c>
      <c r="G298" s="2" t="s">
        <v>1277</v>
      </c>
      <c r="H298" s="2">
        <v>2020</v>
      </c>
      <c r="I298" s="69" t="s">
        <v>1298</v>
      </c>
      <c r="J298" s="5" t="s">
        <v>1298</v>
      </c>
      <c r="K298" s="2">
        <v>173</v>
      </c>
      <c r="L298" s="70" t="s">
        <v>1168</v>
      </c>
    </row>
    <row r="299" spans="1:12" ht="60">
      <c r="A299" s="25">
        <v>81591</v>
      </c>
      <c r="B299" s="2" t="s">
        <v>1003</v>
      </c>
      <c r="C299" s="2" t="s">
        <v>1007</v>
      </c>
      <c r="D299" s="2" t="s">
        <v>1286</v>
      </c>
      <c r="E299" s="2" t="s">
        <v>1264</v>
      </c>
      <c r="F299" s="2" t="s">
        <v>1096</v>
      </c>
      <c r="G299" s="2" t="s">
        <v>1277</v>
      </c>
      <c r="H299" s="2">
        <v>2020</v>
      </c>
      <c r="I299" s="69" t="s">
        <v>1295</v>
      </c>
      <c r="J299" s="5" t="s">
        <v>1295</v>
      </c>
      <c r="K299" s="2">
        <v>173</v>
      </c>
      <c r="L299" s="70" t="s">
        <v>1168</v>
      </c>
    </row>
    <row r="300" spans="1:12" ht="60">
      <c r="A300" s="25">
        <v>81220</v>
      </c>
      <c r="B300" s="2" t="s">
        <v>1003</v>
      </c>
      <c r="C300" s="2" t="s">
        <v>1005</v>
      </c>
      <c r="D300" s="2" t="s">
        <v>1286</v>
      </c>
      <c r="E300" s="2" t="s">
        <v>1264</v>
      </c>
      <c r="F300" s="2" t="s">
        <v>1096</v>
      </c>
      <c r="G300" s="2" t="s">
        <v>1277</v>
      </c>
      <c r="H300" s="2">
        <v>2020</v>
      </c>
      <c r="I300" s="69" t="s">
        <v>1297</v>
      </c>
      <c r="J300" s="5" t="s">
        <v>1297</v>
      </c>
      <c r="K300" s="2">
        <v>173</v>
      </c>
      <c r="L300" s="70" t="s">
        <v>1168</v>
      </c>
    </row>
    <row r="301" spans="1:12" ht="60">
      <c r="A301" s="25">
        <v>81001</v>
      </c>
      <c r="B301" s="2" t="s">
        <v>1003</v>
      </c>
      <c r="C301" s="2" t="s">
        <v>1003</v>
      </c>
      <c r="D301" s="2" t="s">
        <v>1286</v>
      </c>
      <c r="E301" s="2" t="s">
        <v>1264</v>
      </c>
      <c r="F301" s="2" t="s">
        <v>1096</v>
      </c>
      <c r="G301" s="2" t="s">
        <v>1277</v>
      </c>
      <c r="H301" s="2">
        <v>2021</v>
      </c>
      <c r="I301" s="69" t="s">
        <v>1289</v>
      </c>
      <c r="J301" s="5" t="s">
        <v>1289</v>
      </c>
      <c r="K301" s="2">
        <v>173</v>
      </c>
      <c r="L301" s="70" t="s">
        <v>1168</v>
      </c>
    </row>
    <row r="302" spans="1:12" ht="60">
      <c r="A302" s="25">
        <v>81300</v>
      </c>
      <c r="B302" s="2" t="s">
        <v>1003</v>
      </c>
      <c r="C302" s="2" t="s">
        <v>1006</v>
      </c>
      <c r="D302" s="2" t="s">
        <v>1286</v>
      </c>
      <c r="E302" s="2" t="s">
        <v>1264</v>
      </c>
      <c r="F302" s="2" t="s">
        <v>1096</v>
      </c>
      <c r="G302" s="2" t="s">
        <v>1277</v>
      </c>
      <c r="H302" s="2">
        <v>2021</v>
      </c>
      <c r="I302" s="69" t="s">
        <v>1287</v>
      </c>
      <c r="J302" s="5" t="s">
        <v>1287</v>
      </c>
      <c r="K302" s="2">
        <v>173</v>
      </c>
      <c r="L302" s="70" t="s">
        <v>1168</v>
      </c>
    </row>
    <row r="303" spans="1:12" ht="60">
      <c r="A303" s="25">
        <v>81591</v>
      </c>
      <c r="B303" s="2" t="s">
        <v>1003</v>
      </c>
      <c r="C303" s="2" t="s">
        <v>1007</v>
      </c>
      <c r="D303" s="2" t="s">
        <v>1286</v>
      </c>
      <c r="E303" s="2" t="s">
        <v>1264</v>
      </c>
      <c r="F303" s="2" t="s">
        <v>1096</v>
      </c>
      <c r="G303" s="2" t="s">
        <v>1277</v>
      </c>
      <c r="H303" s="2">
        <v>2021</v>
      </c>
      <c r="I303" s="69" t="s">
        <v>1294</v>
      </c>
      <c r="J303" s="5" t="s">
        <v>1294</v>
      </c>
      <c r="K303" s="2">
        <v>173</v>
      </c>
      <c r="L303" s="70" t="s">
        <v>1168</v>
      </c>
    </row>
    <row r="304" spans="1:12" ht="60">
      <c r="A304" s="25">
        <v>81065</v>
      </c>
      <c r="B304" s="2" t="s">
        <v>1003</v>
      </c>
      <c r="C304" s="2" t="s">
        <v>1004</v>
      </c>
      <c r="D304" s="2" t="s">
        <v>1286</v>
      </c>
      <c r="E304" s="2" t="s">
        <v>1264</v>
      </c>
      <c r="F304" s="2" t="s">
        <v>1096</v>
      </c>
      <c r="G304" s="2" t="s">
        <v>1277</v>
      </c>
      <c r="H304" s="2">
        <v>2021</v>
      </c>
      <c r="I304" s="69" t="s">
        <v>1292</v>
      </c>
      <c r="J304" s="5" t="s">
        <v>1292</v>
      </c>
      <c r="K304" s="2">
        <v>173</v>
      </c>
      <c r="L304" s="70" t="s">
        <v>1168</v>
      </c>
    </row>
    <row r="305" spans="1:12" ht="60">
      <c r="A305" s="25">
        <v>81220</v>
      </c>
      <c r="B305" s="2" t="s">
        <v>1003</v>
      </c>
      <c r="C305" s="2" t="s">
        <v>1005</v>
      </c>
      <c r="D305" s="2" t="s">
        <v>1286</v>
      </c>
      <c r="E305" s="2" t="s">
        <v>1264</v>
      </c>
      <c r="F305" s="2" t="s">
        <v>1096</v>
      </c>
      <c r="G305" s="2" t="s">
        <v>1277</v>
      </c>
      <c r="H305" s="2">
        <v>2021</v>
      </c>
      <c r="I305" s="69" t="s">
        <v>1299</v>
      </c>
      <c r="J305" s="5" t="s">
        <v>1299</v>
      </c>
      <c r="K305" s="2">
        <v>173</v>
      </c>
      <c r="L305" s="70" t="s">
        <v>1168</v>
      </c>
    </row>
    <row r="306" spans="1:12" ht="60">
      <c r="A306" s="25">
        <v>81794</v>
      </c>
      <c r="B306" s="2" t="s">
        <v>1003</v>
      </c>
      <c r="C306" s="2" t="s">
        <v>1009</v>
      </c>
      <c r="D306" s="2" t="s">
        <v>1286</v>
      </c>
      <c r="E306" s="2" t="s">
        <v>1264</v>
      </c>
      <c r="F306" s="2" t="s">
        <v>1096</v>
      </c>
      <c r="G306" s="2" t="s">
        <v>1277</v>
      </c>
      <c r="H306" s="2">
        <v>2021</v>
      </c>
      <c r="I306" s="69" t="s">
        <v>1300</v>
      </c>
      <c r="J306" s="5" t="s">
        <v>1300</v>
      </c>
      <c r="K306" s="2">
        <v>173</v>
      </c>
      <c r="L306" s="70" t="s">
        <v>1168</v>
      </c>
    </row>
    <row r="307" spans="1:12" ht="60">
      <c r="A307" s="25">
        <v>81736</v>
      </c>
      <c r="B307" s="2" t="s">
        <v>1003</v>
      </c>
      <c r="C307" s="2" t="s">
        <v>1008</v>
      </c>
      <c r="D307" s="2" t="s">
        <v>1286</v>
      </c>
      <c r="E307" s="2" t="s">
        <v>1264</v>
      </c>
      <c r="F307" s="2" t="s">
        <v>1096</v>
      </c>
      <c r="G307" s="2" t="s">
        <v>1277</v>
      </c>
      <c r="H307" s="2">
        <v>2021</v>
      </c>
      <c r="I307" s="69" t="s">
        <v>1291</v>
      </c>
      <c r="J307" s="5" t="s">
        <v>1291</v>
      </c>
      <c r="K307" s="2">
        <v>173</v>
      </c>
      <c r="L307" s="70" t="s">
        <v>1168</v>
      </c>
    </row>
    <row r="308" spans="1:12" ht="60">
      <c r="A308" s="25">
        <v>81001</v>
      </c>
      <c r="B308" s="2" t="s">
        <v>1003</v>
      </c>
      <c r="C308" s="2" t="s">
        <v>1003</v>
      </c>
      <c r="D308" s="2" t="s">
        <v>1261</v>
      </c>
      <c r="E308" s="2" t="s">
        <v>1264</v>
      </c>
      <c r="F308" s="2" t="s">
        <v>1096</v>
      </c>
      <c r="G308" s="2" t="s">
        <v>1277</v>
      </c>
      <c r="H308" s="2">
        <v>2019</v>
      </c>
      <c r="I308" s="69" t="s">
        <v>1281</v>
      </c>
      <c r="J308" s="5" t="s">
        <v>1281</v>
      </c>
      <c r="K308" s="2">
        <v>1</v>
      </c>
      <c r="L308" s="70" t="s">
        <v>1171</v>
      </c>
    </row>
    <row r="309" spans="1:12" ht="60">
      <c r="A309" s="25">
        <v>81065</v>
      </c>
      <c r="B309" s="2" t="s">
        <v>1003</v>
      </c>
      <c r="C309" s="2" t="s">
        <v>1004</v>
      </c>
      <c r="D309" s="2" t="s">
        <v>1261</v>
      </c>
      <c r="E309" s="2" t="s">
        <v>1264</v>
      </c>
      <c r="F309" s="2" t="s">
        <v>1096</v>
      </c>
      <c r="G309" s="2" t="s">
        <v>1277</v>
      </c>
      <c r="H309" s="2">
        <v>2019</v>
      </c>
      <c r="I309" s="69" t="s">
        <v>1280</v>
      </c>
      <c r="J309" s="5" t="s">
        <v>1280</v>
      </c>
      <c r="K309" s="2">
        <v>1</v>
      </c>
      <c r="L309" s="70" t="s">
        <v>1171</v>
      </c>
    </row>
    <row r="310" spans="1:12" ht="60">
      <c r="A310" s="25">
        <v>81220</v>
      </c>
      <c r="B310" s="2" t="s">
        <v>1003</v>
      </c>
      <c r="C310" s="2" t="s">
        <v>1005</v>
      </c>
      <c r="D310" s="2" t="s">
        <v>1261</v>
      </c>
      <c r="E310" s="2" t="s">
        <v>1264</v>
      </c>
      <c r="F310" s="2" t="s">
        <v>1096</v>
      </c>
      <c r="G310" s="2" t="s">
        <v>1277</v>
      </c>
      <c r="H310" s="2">
        <v>2019</v>
      </c>
      <c r="I310" s="69" t="s">
        <v>1278</v>
      </c>
      <c r="J310" s="5" t="s">
        <v>1278</v>
      </c>
      <c r="K310" s="2">
        <v>1</v>
      </c>
      <c r="L310" s="70" t="s">
        <v>1171</v>
      </c>
    </row>
    <row r="311" spans="1:12" ht="60">
      <c r="A311" s="25">
        <v>81300</v>
      </c>
      <c r="B311" s="2" t="s">
        <v>1003</v>
      </c>
      <c r="C311" s="2" t="s">
        <v>1006</v>
      </c>
      <c r="D311" s="2" t="s">
        <v>1261</v>
      </c>
      <c r="E311" s="2" t="s">
        <v>1264</v>
      </c>
      <c r="F311" s="2" t="s">
        <v>1096</v>
      </c>
      <c r="G311" s="2" t="s">
        <v>1277</v>
      </c>
      <c r="H311" s="2">
        <v>2019</v>
      </c>
      <c r="I311" s="69" t="s">
        <v>1279</v>
      </c>
      <c r="J311" s="5" t="s">
        <v>1279</v>
      </c>
      <c r="K311" s="2">
        <v>1</v>
      </c>
      <c r="L311" s="70" t="s">
        <v>1171</v>
      </c>
    </row>
    <row r="312" spans="1:12" ht="60">
      <c r="A312" s="25">
        <v>81591</v>
      </c>
      <c r="B312" s="2" t="s">
        <v>1003</v>
      </c>
      <c r="C312" s="2" t="s">
        <v>1007</v>
      </c>
      <c r="D312" s="2" t="s">
        <v>1261</v>
      </c>
      <c r="E312" s="2" t="s">
        <v>1264</v>
      </c>
      <c r="F312" s="2" t="s">
        <v>1096</v>
      </c>
      <c r="G312" s="2" t="s">
        <v>1277</v>
      </c>
      <c r="H312" s="2">
        <v>2019</v>
      </c>
      <c r="I312" s="69" t="s">
        <v>1282</v>
      </c>
      <c r="J312" s="5" t="s">
        <v>1282</v>
      </c>
      <c r="K312" s="2">
        <v>1</v>
      </c>
      <c r="L312" s="70" t="s">
        <v>1171</v>
      </c>
    </row>
    <row r="313" spans="1:12" ht="60">
      <c r="A313" s="25">
        <v>81736</v>
      </c>
      <c r="B313" s="2" t="s">
        <v>1003</v>
      </c>
      <c r="C313" s="2" t="s">
        <v>1008</v>
      </c>
      <c r="D313" s="2" t="s">
        <v>1261</v>
      </c>
      <c r="E313" s="2" t="s">
        <v>1264</v>
      </c>
      <c r="F313" s="2" t="s">
        <v>1096</v>
      </c>
      <c r="G313" s="2" t="s">
        <v>1277</v>
      </c>
      <c r="H313" s="2">
        <v>2019</v>
      </c>
      <c r="I313" s="69" t="s">
        <v>1280</v>
      </c>
      <c r="J313" s="5" t="s">
        <v>1280</v>
      </c>
      <c r="K313" s="2">
        <v>1</v>
      </c>
      <c r="L313" s="70" t="s">
        <v>1171</v>
      </c>
    </row>
    <row r="314" spans="1:12" ht="60">
      <c r="A314" s="25">
        <v>81794</v>
      </c>
      <c r="B314" s="2" t="s">
        <v>1003</v>
      </c>
      <c r="C314" s="2" t="s">
        <v>1009</v>
      </c>
      <c r="D314" s="2" t="s">
        <v>1261</v>
      </c>
      <c r="E314" s="2" t="s">
        <v>1264</v>
      </c>
      <c r="F314" s="2" t="s">
        <v>1096</v>
      </c>
      <c r="G314" s="2" t="s">
        <v>1277</v>
      </c>
      <c r="H314" s="2">
        <v>2019</v>
      </c>
      <c r="I314" s="69">
        <v>2</v>
      </c>
      <c r="J314" s="5">
        <v>2</v>
      </c>
      <c r="K314" s="2">
        <v>1</v>
      </c>
      <c r="L314" s="70" t="s">
        <v>1171</v>
      </c>
    </row>
    <row r="315" spans="1:12" ht="60">
      <c r="A315" s="25">
        <v>1</v>
      </c>
      <c r="B315" s="2" t="s">
        <v>1072</v>
      </c>
      <c r="C315" s="2" t="s">
        <v>1072</v>
      </c>
      <c r="D315" s="2" t="s">
        <v>1261</v>
      </c>
      <c r="E315" s="2" t="s">
        <v>1264</v>
      </c>
      <c r="F315" s="2" t="s">
        <v>1096</v>
      </c>
      <c r="G315" s="2" t="s">
        <v>1277</v>
      </c>
      <c r="H315" s="2">
        <v>2021</v>
      </c>
      <c r="I315" s="69">
        <v>8.8000000000000007</v>
      </c>
      <c r="J315" s="5">
        <v>8.8000000000000007</v>
      </c>
      <c r="K315" s="2">
        <v>1</v>
      </c>
      <c r="L315" s="70" t="s">
        <v>1171</v>
      </c>
    </row>
    <row r="316" spans="1:12" ht="60">
      <c r="A316" s="25">
        <v>81</v>
      </c>
      <c r="B316" s="2" t="s">
        <v>1003</v>
      </c>
      <c r="C316" s="2" t="s">
        <v>1075</v>
      </c>
      <c r="D316" s="2" t="s">
        <v>1261</v>
      </c>
      <c r="E316" s="2" t="s">
        <v>1264</v>
      </c>
      <c r="F316" s="2" t="s">
        <v>1096</v>
      </c>
      <c r="G316" s="2" t="s">
        <v>1277</v>
      </c>
      <c r="H316" s="2">
        <v>2021</v>
      </c>
      <c r="I316" s="69">
        <v>7.5</v>
      </c>
      <c r="J316" s="5">
        <v>7.5</v>
      </c>
      <c r="K316" s="2">
        <v>1</v>
      </c>
      <c r="L316" s="70" t="s">
        <v>1171</v>
      </c>
    </row>
    <row r="317" spans="1:12" ht="60">
      <c r="A317" s="25">
        <v>1</v>
      </c>
      <c r="B317" s="2" t="s">
        <v>1072</v>
      </c>
      <c r="C317" s="2" t="s">
        <v>1072</v>
      </c>
      <c r="D317" s="2" t="s">
        <v>1261</v>
      </c>
      <c r="E317" s="2" t="s">
        <v>1264</v>
      </c>
      <c r="F317" s="2" t="s">
        <v>1096</v>
      </c>
      <c r="G317" s="2" t="s">
        <v>1277</v>
      </c>
      <c r="H317" s="2">
        <v>2020</v>
      </c>
      <c r="I317" s="69">
        <v>8.6</v>
      </c>
      <c r="J317" s="5">
        <v>8.6</v>
      </c>
      <c r="K317" s="2">
        <v>1</v>
      </c>
      <c r="L317" s="70" t="s">
        <v>1171</v>
      </c>
    </row>
    <row r="318" spans="1:12" ht="60">
      <c r="A318" s="25">
        <v>81</v>
      </c>
      <c r="B318" s="2" t="s">
        <v>1003</v>
      </c>
      <c r="C318" s="2" t="s">
        <v>1075</v>
      </c>
      <c r="D318" s="2" t="s">
        <v>1261</v>
      </c>
      <c r="E318" s="2" t="s">
        <v>1264</v>
      </c>
      <c r="F318" s="2" t="s">
        <v>1096</v>
      </c>
      <c r="G318" s="2" t="s">
        <v>1277</v>
      </c>
      <c r="H318" s="2">
        <v>2020</v>
      </c>
      <c r="I318" s="69">
        <v>2.1</v>
      </c>
      <c r="J318" s="5">
        <v>2.1</v>
      </c>
      <c r="K318" s="2">
        <v>1</v>
      </c>
      <c r="L318" s="70" t="s">
        <v>1171</v>
      </c>
    </row>
    <row r="319" spans="1:12" ht="60">
      <c r="A319" s="25">
        <v>1</v>
      </c>
      <c r="B319" s="2" t="s">
        <v>1072</v>
      </c>
      <c r="C319" s="2" t="s">
        <v>1072</v>
      </c>
      <c r="D319" s="2" t="s">
        <v>1261</v>
      </c>
      <c r="E319" s="2" t="s">
        <v>1264</v>
      </c>
      <c r="F319" s="2" t="s">
        <v>1096</v>
      </c>
      <c r="G319" s="2" t="s">
        <v>1277</v>
      </c>
      <c r="H319" s="2">
        <v>2019</v>
      </c>
      <c r="I319" s="69">
        <v>8.4</v>
      </c>
      <c r="J319" s="5">
        <v>8.4</v>
      </c>
      <c r="K319" s="2">
        <v>1</v>
      </c>
      <c r="L319" s="70" t="s">
        <v>1171</v>
      </c>
    </row>
    <row r="320" spans="1:12" ht="60">
      <c r="A320" s="25">
        <v>81</v>
      </c>
      <c r="B320" s="2" t="s">
        <v>1003</v>
      </c>
      <c r="C320" s="2" t="s">
        <v>1075</v>
      </c>
      <c r="D320" s="2" t="s">
        <v>1261</v>
      </c>
      <c r="E320" s="2" t="s">
        <v>1264</v>
      </c>
      <c r="F320" s="2" t="s">
        <v>1096</v>
      </c>
      <c r="G320" s="2" t="s">
        <v>1277</v>
      </c>
      <c r="H320" s="2">
        <v>2019</v>
      </c>
      <c r="I320" s="69">
        <v>1.7</v>
      </c>
      <c r="J320" s="5">
        <v>1.7</v>
      </c>
      <c r="K320" s="2">
        <v>1</v>
      </c>
      <c r="L320" s="70" t="s">
        <v>1171</v>
      </c>
    </row>
    <row r="321" spans="1:12" ht="30">
      <c r="A321" s="25">
        <v>81001</v>
      </c>
      <c r="B321" s="2" t="s">
        <v>1003</v>
      </c>
      <c r="C321" s="2" t="s">
        <v>1003</v>
      </c>
      <c r="D321" s="2" t="s">
        <v>1081</v>
      </c>
      <c r="E321" s="2" t="s">
        <v>1080</v>
      </c>
      <c r="F321" s="2" t="s">
        <v>1207</v>
      </c>
      <c r="G321" s="2" t="s">
        <v>1098</v>
      </c>
      <c r="H321" s="2">
        <v>2018</v>
      </c>
      <c r="I321" s="69">
        <v>78.38</v>
      </c>
      <c r="J321" s="5">
        <v>78.38</v>
      </c>
      <c r="K321" s="2">
        <v>143</v>
      </c>
      <c r="L321" s="70" t="s">
        <v>1210</v>
      </c>
    </row>
    <row r="322" spans="1:12" ht="30">
      <c r="A322" s="25">
        <v>81300</v>
      </c>
      <c r="B322" s="2" t="s">
        <v>1003</v>
      </c>
      <c r="C322" s="2" t="s">
        <v>1006</v>
      </c>
      <c r="D322" s="2" t="s">
        <v>1081</v>
      </c>
      <c r="E322" s="2" t="s">
        <v>1080</v>
      </c>
      <c r="F322" s="2" t="s">
        <v>1207</v>
      </c>
      <c r="G322" s="2" t="s">
        <v>1098</v>
      </c>
      <c r="H322" s="2">
        <v>2018</v>
      </c>
      <c r="I322" s="69">
        <v>56.66</v>
      </c>
      <c r="J322" s="5">
        <v>56.66</v>
      </c>
      <c r="K322" s="2">
        <v>143</v>
      </c>
      <c r="L322" s="70" t="s">
        <v>1210</v>
      </c>
    </row>
    <row r="323" spans="1:12" ht="30">
      <c r="A323" s="25">
        <v>81736</v>
      </c>
      <c r="B323" s="2" t="s">
        <v>1003</v>
      </c>
      <c r="C323" s="2" t="s">
        <v>1008</v>
      </c>
      <c r="D323" s="2" t="s">
        <v>1081</v>
      </c>
      <c r="E323" s="2" t="s">
        <v>1080</v>
      </c>
      <c r="F323" s="2" t="s">
        <v>1207</v>
      </c>
      <c r="G323" s="2" t="s">
        <v>1098</v>
      </c>
      <c r="H323" s="2">
        <v>2018</v>
      </c>
      <c r="I323" s="69">
        <v>76.650000000000006</v>
      </c>
      <c r="J323" s="5">
        <v>76.650000000000006</v>
      </c>
      <c r="K323" s="2">
        <v>143</v>
      </c>
      <c r="L323" s="70" t="s">
        <v>1210</v>
      </c>
    </row>
    <row r="324" spans="1:12" ht="30">
      <c r="A324" s="25">
        <v>81794</v>
      </c>
      <c r="B324" s="2" t="s">
        <v>1003</v>
      </c>
      <c r="C324" s="2" t="s">
        <v>1009</v>
      </c>
      <c r="D324" s="2" t="s">
        <v>1081</v>
      </c>
      <c r="E324" s="2" t="s">
        <v>1080</v>
      </c>
      <c r="F324" s="2" t="s">
        <v>1207</v>
      </c>
      <c r="G324" s="2" t="s">
        <v>1098</v>
      </c>
      <c r="H324" s="2">
        <v>2018</v>
      </c>
      <c r="I324" s="69">
        <v>57.88</v>
      </c>
      <c r="J324" s="5">
        <v>57.88</v>
      </c>
      <c r="K324" s="2">
        <v>143</v>
      </c>
      <c r="L324" s="70" t="s">
        <v>1210</v>
      </c>
    </row>
    <row r="325" spans="1:12" ht="45">
      <c r="A325" s="25">
        <v>81001</v>
      </c>
      <c r="B325" s="2" t="s">
        <v>1003</v>
      </c>
      <c r="C325" s="2" t="s">
        <v>1003</v>
      </c>
      <c r="D325" s="2" t="s">
        <v>1138</v>
      </c>
      <c r="E325" s="2" t="s">
        <v>1080</v>
      </c>
      <c r="F325" s="2" t="s">
        <v>1207</v>
      </c>
      <c r="G325" s="2" t="s">
        <v>1097</v>
      </c>
      <c r="H325" s="2">
        <v>2018</v>
      </c>
      <c r="I325" s="69">
        <v>91.68</v>
      </c>
      <c r="J325" s="5">
        <v>91.68</v>
      </c>
      <c r="K325" s="2">
        <v>155</v>
      </c>
      <c r="L325" s="70" t="s">
        <v>1210</v>
      </c>
    </row>
    <row r="326" spans="1:12" ht="45">
      <c r="A326" s="25">
        <v>81065</v>
      </c>
      <c r="B326" s="2" t="s">
        <v>1003</v>
      </c>
      <c r="C326" s="2" t="s">
        <v>1004</v>
      </c>
      <c r="D326" s="2" t="s">
        <v>1138</v>
      </c>
      <c r="E326" s="2" t="s">
        <v>1080</v>
      </c>
      <c r="F326" s="2" t="s">
        <v>1207</v>
      </c>
      <c r="G326" s="2" t="s">
        <v>1097</v>
      </c>
      <c r="H326" s="2">
        <v>2018</v>
      </c>
      <c r="I326" s="69">
        <v>95.83</v>
      </c>
      <c r="J326" s="5">
        <v>95.83</v>
      </c>
      <c r="K326" s="2">
        <v>155</v>
      </c>
      <c r="L326" s="70" t="s">
        <v>1210</v>
      </c>
    </row>
    <row r="327" spans="1:12" ht="45">
      <c r="A327" s="25">
        <v>81220</v>
      </c>
      <c r="B327" s="2" t="s">
        <v>1003</v>
      </c>
      <c r="C327" s="2" t="s">
        <v>1005</v>
      </c>
      <c r="D327" s="2" t="s">
        <v>1138</v>
      </c>
      <c r="E327" s="2" t="s">
        <v>1080</v>
      </c>
      <c r="F327" s="2" t="s">
        <v>1207</v>
      </c>
      <c r="G327" s="2" t="s">
        <v>1097</v>
      </c>
      <c r="H327" s="2">
        <v>2018</v>
      </c>
      <c r="I327" s="69">
        <v>489</v>
      </c>
      <c r="J327" s="5">
        <v>489</v>
      </c>
      <c r="K327" s="2">
        <v>155</v>
      </c>
      <c r="L327" s="70" t="s">
        <v>1210</v>
      </c>
    </row>
    <row r="328" spans="1:12" ht="45">
      <c r="A328" s="25">
        <v>81300</v>
      </c>
      <c r="B328" s="2" t="s">
        <v>1003</v>
      </c>
      <c r="C328" s="2" t="s">
        <v>1006</v>
      </c>
      <c r="D328" s="2" t="s">
        <v>1138</v>
      </c>
      <c r="E328" s="2" t="s">
        <v>1080</v>
      </c>
      <c r="F328" s="2" t="s">
        <v>1207</v>
      </c>
      <c r="G328" s="2" t="s">
        <v>1097</v>
      </c>
      <c r="H328" s="2">
        <v>2018</v>
      </c>
      <c r="I328" s="69">
        <v>60.37</v>
      </c>
      <c r="J328" s="5">
        <v>60.37</v>
      </c>
      <c r="K328" s="2">
        <v>155</v>
      </c>
      <c r="L328" s="70" t="s">
        <v>1210</v>
      </c>
    </row>
    <row r="329" spans="1:12" ht="45">
      <c r="A329" s="25">
        <v>81736</v>
      </c>
      <c r="B329" s="2" t="s">
        <v>1003</v>
      </c>
      <c r="C329" s="2" t="s">
        <v>1008</v>
      </c>
      <c r="D329" s="2" t="s">
        <v>1138</v>
      </c>
      <c r="E329" s="2" t="s">
        <v>1080</v>
      </c>
      <c r="F329" s="2" t="s">
        <v>1207</v>
      </c>
      <c r="G329" s="2" t="s">
        <v>1097</v>
      </c>
      <c r="H329" s="2">
        <v>2018</v>
      </c>
      <c r="I329" s="69">
        <v>65.63</v>
      </c>
      <c r="J329" s="5">
        <v>65.63</v>
      </c>
      <c r="K329" s="2">
        <v>155</v>
      </c>
      <c r="L329" s="70" t="s">
        <v>1210</v>
      </c>
    </row>
    <row r="330" spans="1:12" ht="45">
      <c r="A330" s="25">
        <v>81794</v>
      </c>
      <c r="B330" s="2" t="s">
        <v>1003</v>
      </c>
      <c r="C330" s="2" t="s">
        <v>1009</v>
      </c>
      <c r="D330" s="2" t="s">
        <v>1138</v>
      </c>
      <c r="E330" s="2" t="s">
        <v>1080</v>
      </c>
      <c r="F330" s="2" t="s">
        <v>1207</v>
      </c>
      <c r="G330" s="2" t="s">
        <v>1097</v>
      </c>
      <c r="H330" s="2">
        <v>2018</v>
      </c>
      <c r="I330" s="69">
        <v>107.63</v>
      </c>
      <c r="J330" s="5">
        <v>107.63</v>
      </c>
      <c r="K330" s="2">
        <v>155</v>
      </c>
      <c r="L330" s="70" t="s">
        <v>1210</v>
      </c>
    </row>
    <row r="331" spans="1:12" ht="45">
      <c r="A331" s="25">
        <v>81001</v>
      </c>
      <c r="B331" s="2" t="s">
        <v>1003</v>
      </c>
      <c r="C331" s="2" t="s">
        <v>1003</v>
      </c>
      <c r="D331" s="2" t="s">
        <v>1139</v>
      </c>
      <c r="E331" s="2" t="s">
        <v>1080</v>
      </c>
      <c r="F331" s="2" t="s">
        <v>1207</v>
      </c>
      <c r="G331" s="2" t="s">
        <v>1283</v>
      </c>
      <c r="H331" s="2">
        <v>2018</v>
      </c>
      <c r="I331" s="69">
        <v>207.62</v>
      </c>
      <c r="J331" s="5">
        <v>207.62</v>
      </c>
      <c r="K331" s="2">
        <v>156</v>
      </c>
      <c r="L331" s="70" t="s">
        <v>1210</v>
      </c>
    </row>
    <row r="332" spans="1:12" ht="45">
      <c r="A332" s="25">
        <v>81065</v>
      </c>
      <c r="B332" s="2" t="s">
        <v>1003</v>
      </c>
      <c r="C332" s="2" t="s">
        <v>1004</v>
      </c>
      <c r="D332" s="2" t="s">
        <v>1139</v>
      </c>
      <c r="E332" s="2" t="s">
        <v>1080</v>
      </c>
      <c r="F332" s="2" t="s">
        <v>1207</v>
      </c>
      <c r="G332" s="2" t="s">
        <v>1283</v>
      </c>
      <c r="H332" s="2">
        <v>2018</v>
      </c>
      <c r="I332" s="69">
        <v>150.68</v>
      </c>
      <c r="J332" s="5">
        <v>150.68</v>
      </c>
      <c r="K332" s="2">
        <v>156</v>
      </c>
      <c r="L332" s="70" t="s">
        <v>1210</v>
      </c>
    </row>
    <row r="333" spans="1:12" ht="45">
      <c r="A333" s="25">
        <v>81220</v>
      </c>
      <c r="B333" s="2" t="s">
        <v>1003</v>
      </c>
      <c r="C333" s="2" t="s">
        <v>1005</v>
      </c>
      <c r="D333" s="2" t="s">
        <v>1139</v>
      </c>
      <c r="E333" s="2" t="s">
        <v>1080</v>
      </c>
      <c r="F333" s="2" t="s">
        <v>1207</v>
      </c>
      <c r="G333" s="2" t="s">
        <v>1283</v>
      </c>
      <c r="H333" s="2">
        <v>2018</v>
      </c>
      <c r="I333" s="69">
        <v>871.46</v>
      </c>
      <c r="J333" s="5">
        <v>871.46</v>
      </c>
      <c r="K333" s="2">
        <v>156</v>
      </c>
      <c r="L333" s="70" t="s">
        <v>1210</v>
      </c>
    </row>
    <row r="334" spans="1:12" ht="45">
      <c r="A334" s="25">
        <v>81300</v>
      </c>
      <c r="B334" s="2" t="s">
        <v>1003</v>
      </c>
      <c r="C334" s="2" t="s">
        <v>1006</v>
      </c>
      <c r="D334" s="2" t="s">
        <v>1139</v>
      </c>
      <c r="E334" s="2" t="s">
        <v>1080</v>
      </c>
      <c r="F334" s="2" t="s">
        <v>1207</v>
      </c>
      <c r="G334" s="2" t="s">
        <v>1283</v>
      </c>
      <c r="H334" s="2">
        <v>2018</v>
      </c>
      <c r="I334" s="69">
        <v>213.28</v>
      </c>
      <c r="J334" s="5">
        <v>213.28</v>
      </c>
      <c r="K334" s="2">
        <v>156</v>
      </c>
      <c r="L334" s="70" t="s">
        <v>1210</v>
      </c>
    </row>
    <row r="335" spans="1:12" ht="45">
      <c r="A335" s="25">
        <v>81591</v>
      </c>
      <c r="B335" s="2" t="s">
        <v>1003</v>
      </c>
      <c r="C335" s="2" t="s">
        <v>1007</v>
      </c>
      <c r="D335" s="2" t="s">
        <v>1139</v>
      </c>
      <c r="E335" s="2" t="s">
        <v>1080</v>
      </c>
      <c r="F335" s="2" t="s">
        <v>1207</v>
      </c>
      <c r="G335" s="2" t="s">
        <v>1283</v>
      </c>
      <c r="H335" s="2">
        <v>2018</v>
      </c>
      <c r="I335" s="69">
        <v>194.93</v>
      </c>
      <c r="J335" s="5">
        <v>194.93</v>
      </c>
      <c r="K335" s="2">
        <v>156</v>
      </c>
      <c r="L335" s="70" t="s">
        <v>1210</v>
      </c>
    </row>
    <row r="336" spans="1:12" ht="45">
      <c r="A336" s="25">
        <v>81736</v>
      </c>
      <c r="B336" s="2" t="s">
        <v>1003</v>
      </c>
      <c r="C336" s="2" t="s">
        <v>1008</v>
      </c>
      <c r="D336" s="2" t="s">
        <v>1139</v>
      </c>
      <c r="E336" s="2" t="s">
        <v>1080</v>
      </c>
      <c r="F336" s="2" t="s">
        <v>1207</v>
      </c>
      <c r="G336" s="2" t="s">
        <v>1283</v>
      </c>
      <c r="H336" s="2">
        <v>2018</v>
      </c>
      <c r="I336" s="69">
        <v>224.65</v>
      </c>
      <c r="J336" s="5">
        <v>224.65</v>
      </c>
      <c r="K336" s="2">
        <v>156</v>
      </c>
      <c r="L336" s="70" t="s">
        <v>1210</v>
      </c>
    </row>
    <row r="337" spans="1:12" ht="45">
      <c r="A337" s="25">
        <v>81794</v>
      </c>
      <c r="B337" s="2" t="s">
        <v>1003</v>
      </c>
      <c r="C337" s="2" t="s">
        <v>1009</v>
      </c>
      <c r="D337" s="2" t="s">
        <v>1139</v>
      </c>
      <c r="E337" s="2" t="s">
        <v>1080</v>
      </c>
      <c r="F337" s="2" t="s">
        <v>1207</v>
      </c>
      <c r="G337" s="2" t="s">
        <v>1283</v>
      </c>
      <c r="H337" s="2">
        <v>2018</v>
      </c>
      <c r="I337" s="69">
        <v>328.72</v>
      </c>
      <c r="J337" s="5">
        <v>328.72</v>
      </c>
      <c r="K337" s="2">
        <v>156</v>
      </c>
      <c r="L337" s="70" t="s">
        <v>1210</v>
      </c>
    </row>
    <row r="338" spans="1:12" ht="45">
      <c r="A338" s="25">
        <v>81001</v>
      </c>
      <c r="B338" s="2" t="s">
        <v>1003</v>
      </c>
      <c r="C338" s="2" t="s">
        <v>1003</v>
      </c>
      <c r="D338" s="2" t="s">
        <v>1140</v>
      </c>
      <c r="E338" s="2" t="s">
        <v>1080</v>
      </c>
      <c r="F338" s="2" t="s">
        <v>1207</v>
      </c>
      <c r="G338" s="2" t="s">
        <v>1098</v>
      </c>
      <c r="H338" s="2">
        <v>2018</v>
      </c>
      <c r="I338" s="69">
        <v>290.01</v>
      </c>
      <c r="J338" s="5">
        <v>290.01</v>
      </c>
      <c r="K338" s="2">
        <v>157</v>
      </c>
      <c r="L338" s="70" t="s">
        <v>1210</v>
      </c>
    </row>
    <row r="339" spans="1:12" ht="45">
      <c r="A339" s="25">
        <v>81065</v>
      </c>
      <c r="B339" s="2" t="s">
        <v>1003</v>
      </c>
      <c r="C339" s="2" t="s">
        <v>1004</v>
      </c>
      <c r="D339" s="2" t="s">
        <v>1140</v>
      </c>
      <c r="E339" s="2" t="s">
        <v>1080</v>
      </c>
      <c r="F339" s="2" t="s">
        <v>1207</v>
      </c>
      <c r="G339" s="2" t="s">
        <v>1098</v>
      </c>
      <c r="H339" s="2">
        <v>2018</v>
      </c>
      <c r="I339" s="69">
        <v>210.71</v>
      </c>
      <c r="J339" s="5">
        <v>210.71</v>
      </c>
      <c r="K339" s="2">
        <v>157</v>
      </c>
      <c r="L339" s="70" t="s">
        <v>1210</v>
      </c>
    </row>
    <row r="340" spans="1:12" ht="45">
      <c r="A340" s="25">
        <v>81220</v>
      </c>
      <c r="B340" s="2" t="s">
        <v>1003</v>
      </c>
      <c r="C340" s="2" t="s">
        <v>1005</v>
      </c>
      <c r="D340" s="2" t="s">
        <v>1140</v>
      </c>
      <c r="E340" s="2" t="s">
        <v>1080</v>
      </c>
      <c r="F340" s="2" t="s">
        <v>1207</v>
      </c>
      <c r="G340" s="2" t="s">
        <v>1098</v>
      </c>
      <c r="H340" s="2">
        <v>2018</v>
      </c>
      <c r="I340" s="69">
        <v>1847.58</v>
      </c>
      <c r="J340" s="5">
        <v>1847.58</v>
      </c>
      <c r="K340" s="2">
        <v>157</v>
      </c>
      <c r="L340" s="70" t="s">
        <v>1210</v>
      </c>
    </row>
    <row r="341" spans="1:12" ht="45">
      <c r="A341" s="25">
        <v>81300</v>
      </c>
      <c r="B341" s="2" t="s">
        <v>1003</v>
      </c>
      <c r="C341" s="2" t="s">
        <v>1006</v>
      </c>
      <c r="D341" s="2" t="s">
        <v>1140</v>
      </c>
      <c r="E341" s="2" t="s">
        <v>1080</v>
      </c>
      <c r="F341" s="2" t="s">
        <v>1207</v>
      </c>
      <c r="G341" s="2" t="s">
        <v>1098</v>
      </c>
      <c r="H341" s="2">
        <v>2018</v>
      </c>
      <c r="I341" s="69">
        <v>396.6</v>
      </c>
      <c r="J341" s="5">
        <v>396.6</v>
      </c>
      <c r="K341" s="2">
        <v>157</v>
      </c>
      <c r="L341" s="70" t="s">
        <v>1210</v>
      </c>
    </row>
    <row r="342" spans="1:12" ht="45">
      <c r="A342" s="25">
        <v>81591</v>
      </c>
      <c r="B342" s="2" t="s">
        <v>1003</v>
      </c>
      <c r="C342" s="2" t="s">
        <v>1007</v>
      </c>
      <c r="D342" s="2" t="s">
        <v>1140</v>
      </c>
      <c r="E342" s="2" t="s">
        <v>1080</v>
      </c>
      <c r="F342" s="2" t="s">
        <v>1207</v>
      </c>
      <c r="G342" s="2" t="s">
        <v>1098</v>
      </c>
      <c r="H342" s="2">
        <v>2018</v>
      </c>
      <c r="I342" s="69">
        <v>189.39</v>
      </c>
      <c r="J342" s="5">
        <v>189.39</v>
      </c>
      <c r="K342" s="2">
        <v>157</v>
      </c>
      <c r="L342" s="70" t="s">
        <v>1210</v>
      </c>
    </row>
    <row r="343" spans="1:12" ht="45">
      <c r="A343" s="25">
        <v>81736</v>
      </c>
      <c r="B343" s="2" t="s">
        <v>1003</v>
      </c>
      <c r="C343" s="2" t="s">
        <v>1008</v>
      </c>
      <c r="D343" s="2" t="s">
        <v>1140</v>
      </c>
      <c r="E343" s="2" t="s">
        <v>1080</v>
      </c>
      <c r="F343" s="2" t="s">
        <v>1207</v>
      </c>
      <c r="G343" s="2" t="s">
        <v>1098</v>
      </c>
      <c r="H343" s="2">
        <v>2018</v>
      </c>
      <c r="I343" s="69">
        <v>291.27999999999997</v>
      </c>
      <c r="J343" s="5">
        <v>291.27999999999997</v>
      </c>
      <c r="K343" s="2">
        <v>157</v>
      </c>
      <c r="L343" s="70" t="s">
        <v>1210</v>
      </c>
    </row>
    <row r="344" spans="1:12" ht="45">
      <c r="A344" s="25">
        <v>81794</v>
      </c>
      <c r="B344" s="2" t="s">
        <v>1003</v>
      </c>
      <c r="C344" s="2" t="s">
        <v>1009</v>
      </c>
      <c r="D344" s="2" t="s">
        <v>1140</v>
      </c>
      <c r="E344" s="2" t="s">
        <v>1080</v>
      </c>
      <c r="F344" s="2" t="s">
        <v>1207</v>
      </c>
      <c r="G344" s="2" t="s">
        <v>1098</v>
      </c>
      <c r="H344" s="2">
        <v>2018</v>
      </c>
      <c r="I344" s="69">
        <v>390.68</v>
      </c>
      <c r="J344" s="5">
        <v>390.68</v>
      </c>
      <c r="K344" s="2">
        <v>157</v>
      </c>
      <c r="L344" s="70" t="s">
        <v>1210</v>
      </c>
    </row>
    <row r="345" spans="1:12" ht="30">
      <c r="A345" s="25">
        <v>81001</v>
      </c>
      <c r="B345" s="2" t="s">
        <v>1003</v>
      </c>
      <c r="C345" s="2" t="s">
        <v>1003</v>
      </c>
      <c r="D345" s="2" t="s">
        <v>1143</v>
      </c>
      <c r="E345" s="2" t="s">
        <v>1080</v>
      </c>
      <c r="F345" s="2" t="s">
        <v>1211</v>
      </c>
      <c r="G345" s="2" t="s">
        <v>1098</v>
      </c>
      <c r="H345" s="2">
        <v>2018</v>
      </c>
      <c r="I345" s="69">
        <v>7.84</v>
      </c>
      <c r="J345" s="5">
        <v>7.84</v>
      </c>
      <c r="K345" s="2">
        <v>160</v>
      </c>
      <c r="L345" s="70" t="s">
        <v>1210</v>
      </c>
    </row>
    <row r="346" spans="1:12" ht="30">
      <c r="A346" s="25">
        <v>81065</v>
      </c>
      <c r="B346" s="2" t="s">
        <v>1003</v>
      </c>
      <c r="C346" s="2" t="s">
        <v>1004</v>
      </c>
      <c r="D346" s="2" t="s">
        <v>1143</v>
      </c>
      <c r="E346" s="2" t="s">
        <v>1080</v>
      </c>
      <c r="F346" s="2" t="s">
        <v>1211</v>
      </c>
      <c r="G346" s="2" t="s">
        <v>1098</v>
      </c>
      <c r="H346" s="2">
        <v>2018</v>
      </c>
      <c r="I346" s="69">
        <v>17.559999999999999</v>
      </c>
      <c r="J346" s="5">
        <v>17.559999999999999</v>
      </c>
      <c r="K346" s="2">
        <v>160</v>
      </c>
      <c r="L346" s="70" t="s">
        <v>1210</v>
      </c>
    </row>
    <row r="347" spans="1:12" ht="30">
      <c r="A347" s="25">
        <v>81300</v>
      </c>
      <c r="B347" s="2" t="s">
        <v>1003</v>
      </c>
      <c r="C347" s="2" t="s">
        <v>1006</v>
      </c>
      <c r="D347" s="2" t="s">
        <v>1143</v>
      </c>
      <c r="E347" s="2" t="s">
        <v>1080</v>
      </c>
      <c r="F347" s="2" t="s">
        <v>1211</v>
      </c>
      <c r="G347" s="2" t="s">
        <v>1098</v>
      </c>
      <c r="H347" s="2">
        <v>2018</v>
      </c>
      <c r="I347" s="69">
        <v>28.33</v>
      </c>
      <c r="J347" s="5">
        <v>28.33</v>
      </c>
      <c r="K347" s="2">
        <v>160</v>
      </c>
      <c r="L347" s="70" t="s">
        <v>1210</v>
      </c>
    </row>
    <row r="348" spans="1:12" ht="30">
      <c r="A348" s="25">
        <v>81736</v>
      </c>
      <c r="B348" s="2" t="s">
        <v>1003</v>
      </c>
      <c r="C348" s="2" t="s">
        <v>1008</v>
      </c>
      <c r="D348" s="2" t="s">
        <v>1143</v>
      </c>
      <c r="E348" s="2" t="s">
        <v>1080</v>
      </c>
      <c r="F348" s="2" t="s">
        <v>1211</v>
      </c>
      <c r="G348" s="2" t="s">
        <v>1098</v>
      </c>
      <c r="H348" s="2">
        <v>2018</v>
      </c>
      <c r="I348" s="69">
        <v>15.33</v>
      </c>
      <c r="J348" s="5">
        <v>15.33</v>
      </c>
      <c r="K348" s="2">
        <v>160</v>
      </c>
      <c r="L348" s="70" t="s">
        <v>1210</v>
      </c>
    </row>
    <row r="349" spans="1:12" ht="30">
      <c r="A349" s="25">
        <v>81794</v>
      </c>
      <c r="B349" s="2" t="s">
        <v>1003</v>
      </c>
      <c r="C349" s="2" t="s">
        <v>1009</v>
      </c>
      <c r="D349" s="2" t="s">
        <v>1143</v>
      </c>
      <c r="E349" s="2" t="s">
        <v>1080</v>
      </c>
      <c r="F349" s="2" t="s">
        <v>1211</v>
      </c>
      <c r="G349" s="2" t="s">
        <v>1098</v>
      </c>
      <c r="H349" s="2">
        <v>2018</v>
      </c>
      <c r="I349" s="69">
        <v>14.47</v>
      </c>
      <c r="J349" s="5">
        <v>14.47</v>
      </c>
      <c r="K349" s="2">
        <v>160</v>
      </c>
      <c r="L349" s="70" t="s">
        <v>1210</v>
      </c>
    </row>
    <row r="350" spans="1:12" ht="30">
      <c r="A350" s="25">
        <v>81220</v>
      </c>
      <c r="B350" s="2" t="s">
        <v>1003</v>
      </c>
      <c r="C350" s="2" t="s">
        <v>1005</v>
      </c>
      <c r="D350" s="2" t="s">
        <v>1144</v>
      </c>
      <c r="E350" s="2" t="s">
        <v>1080</v>
      </c>
      <c r="F350" s="2" t="s">
        <v>1211</v>
      </c>
      <c r="G350" s="2" t="s">
        <v>1097</v>
      </c>
      <c r="H350" s="2">
        <v>2018</v>
      </c>
      <c r="I350" s="69">
        <v>244.5</v>
      </c>
      <c r="J350" s="5">
        <v>244.5</v>
      </c>
      <c r="K350" s="2">
        <v>162</v>
      </c>
      <c r="L350" s="70" t="s">
        <v>1210</v>
      </c>
    </row>
    <row r="351" spans="1:12" ht="30">
      <c r="A351" s="25">
        <v>81794</v>
      </c>
      <c r="B351" s="2" t="s">
        <v>1003</v>
      </c>
      <c r="C351" s="2" t="s">
        <v>1009</v>
      </c>
      <c r="D351" s="2" t="s">
        <v>1145</v>
      </c>
      <c r="E351" s="2" t="s">
        <v>1080</v>
      </c>
      <c r="F351" s="2" t="s">
        <v>1211</v>
      </c>
      <c r="G351" s="2" t="s">
        <v>1283</v>
      </c>
      <c r="H351" s="2">
        <v>2018</v>
      </c>
      <c r="I351" s="69">
        <v>13.7</v>
      </c>
      <c r="J351" s="5">
        <v>13.7</v>
      </c>
      <c r="K351" s="2">
        <v>163</v>
      </c>
      <c r="L351" s="70" t="s">
        <v>1210</v>
      </c>
    </row>
    <row r="352" spans="1:12" ht="30">
      <c r="A352" s="25">
        <v>81001</v>
      </c>
      <c r="B352" s="2" t="s">
        <v>1003</v>
      </c>
      <c r="C352" s="2" t="s">
        <v>1003</v>
      </c>
      <c r="D352" s="2" t="s">
        <v>1146</v>
      </c>
      <c r="E352" s="2" t="s">
        <v>1080</v>
      </c>
      <c r="F352" s="2" t="s">
        <v>1211</v>
      </c>
      <c r="G352" s="2" t="s">
        <v>1098</v>
      </c>
      <c r="H352" s="2">
        <v>2018</v>
      </c>
      <c r="I352" s="69">
        <v>7.84</v>
      </c>
      <c r="J352" s="5">
        <v>7.84</v>
      </c>
      <c r="K352" s="2">
        <v>164</v>
      </c>
      <c r="L352" s="70" t="s">
        <v>1210</v>
      </c>
    </row>
    <row r="353" spans="1:12" ht="30">
      <c r="A353" s="25">
        <v>81065</v>
      </c>
      <c r="B353" s="2" t="s">
        <v>1003</v>
      </c>
      <c r="C353" s="2" t="s">
        <v>1004</v>
      </c>
      <c r="D353" s="2" t="s">
        <v>1146</v>
      </c>
      <c r="E353" s="2" t="s">
        <v>1080</v>
      </c>
      <c r="F353" s="2" t="s">
        <v>1211</v>
      </c>
      <c r="G353" s="2" t="s">
        <v>1098</v>
      </c>
      <c r="H353" s="2">
        <v>2018</v>
      </c>
      <c r="I353" s="69">
        <v>17.559999999999999</v>
      </c>
      <c r="J353" s="5">
        <v>17.559999999999999</v>
      </c>
      <c r="K353" s="2">
        <v>164</v>
      </c>
      <c r="L353" s="70" t="s">
        <v>1210</v>
      </c>
    </row>
    <row r="354" spans="1:12" ht="30">
      <c r="A354" s="25">
        <v>81300</v>
      </c>
      <c r="B354" s="2" t="s">
        <v>1003</v>
      </c>
      <c r="C354" s="2" t="s">
        <v>1006</v>
      </c>
      <c r="D354" s="2" t="s">
        <v>1146</v>
      </c>
      <c r="E354" s="2" t="s">
        <v>1080</v>
      </c>
      <c r="F354" s="2" t="s">
        <v>1211</v>
      </c>
      <c r="G354" s="2" t="s">
        <v>1098</v>
      </c>
      <c r="H354" s="2">
        <v>2018</v>
      </c>
      <c r="I354" s="69">
        <v>28.33</v>
      </c>
      <c r="J354" s="5">
        <v>28.33</v>
      </c>
      <c r="K354" s="2">
        <v>164</v>
      </c>
      <c r="L354" s="70" t="s">
        <v>1210</v>
      </c>
    </row>
    <row r="355" spans="1:12" ht="30">
      <c r="A355" s="25">
        <v>81736</v>
      </c>
      <c r="B355" s="2" t="s">
        <v>1003</v>
      </c>
      <c r="C355" s="2" t="s">
        <v>1008</v>
      </c>
      <c r="D355" s="2" t="s">
        <v>1146</v>
      </c>
      <c r="E355" s="2" t="s">
        <v>1080</v>
      </c>
      <c r="F355" s="2" t="s">
        <v>1211</v>
      </c>
      <c r="G355" s="2" t="s">
        <v>1098</v>
      </c>
      <c r="H355" s="2">
        <v>2018</v>
      </c>
      <c r="I355" s="69">
        <v>45.99</v>
      </c>
      <c r="J355" s="5">
        <v>45.99</v>
      </c>
      <c r="K355" s="2">
        <v>164</v>
      </c>
      <c r="L355" s="70" t="s">
        <v>1210</v>
      </c>
    </row>
    <row r="356" spans="1:12" ht="30">
      <c r="A356" s="25">
        <v>81794</v>
      </c>
      <c r="B356" s="2" t="s">
        <v>1003</v>
      </c>
      <c r="C356" s="2" t="s">
        <v>1009</v>
      </c>
      <c r="D356" s="2" t="s">
        <v>1146</v>
      </c>
      <c r="E356" s="2" t="s">
        <v>1080</v>
      </c>
      <c r="F356" s="2" t="s">
        <v>1211</v>
      </c>
      <c r="G356" s="2" t="s">
        <v>1098</v>
      </c>
      <c r="H356" s="2">
        <v>2018</v>
      </c>
      <c r="I356" s="69">
        <v>14.47</v>
      </c>
      <c r="J356" s="5">
        <v>14.47</v>
      </c>
      <c r="K356" s="2">
        <v>164</v>
      </c>
      <c r="L356" s="70" t="s">
        <v>1210</v>
      </c>
    </row>
    <row r="357" spans="1:12" ht="30">
      <c r="A357" s="25">
        <v>81220</v>
      </c>
      <c r="B357" s="2" t="s">
        <v>1003</v>
      </c>
      <c r="C357" s="2" t="s">
        <v>1005</v>
      </c>
      <c r="D357" s="2" t="s">
        <v>1148</v>
      </c>
      <c r="E357" s="2" t="s">
        <v>1080</v>
      </c>
      <c r="F357" s="2" t="s">
        <v>1207</v>
      </c>
      <c r="G357" s="2" t="s">
        <v>1098</v>
      </c>
      <c r="H357" s="2">
        <v>2018</v>
      </c>
      <c r="I357" s="69">
        <v>230.95</v>
      </c>
      <c r="J357" s="5">
        <v>230.95</v>
      </c>
      <c r="K357" s="2">
        <v>165</v>
      </c>
      <c r="L357" s="70" t="s">
        <v>1210</v>
      </c>
    </row>
    <row r="358" spans="1:12" ht="30">
      <c r="A358" s="25">
        <v>81300</v>
      </c>
      <c r="B358" s="2" t="s">
        <v>1003</v>
      </c>
      <c r="C358" s="2" t="s">
        <v>1006</v>
      </c>
      <c r="D358" s="2" t="s">
        <v>1148</v>
      </c>
      <c r="E358" s="2" t="s">
        <v>1080</v>
      </c>
      <c r="F358" s="2" t="s">
        <v>1207</v>
      </c>
      <c r="G358" s="2" t="s">
        <v>1098</v>
      </c>
      <c r="H358" s="2">
        <v>2018</v>
      </c>
      <c r="I358" s="69">
        <v>56.66</v>
      </c>
      <c r="J358" s="5">
        <v>56.66</v>
      </c>
      <c r="K358" s="2">
        <v>165</v>
      </c>
      <c r="L358" s="70" t="s">
        <v>1210</v>
      </c>
    </row>
    <row r="359" spans="1:12" ht="30">
      <c r="A359" s="25">
        <v>81736</v>
      </c>
      <c r="B359" s="2" t="s">
        <v>1003</v>
      </c>
      <c r="C359" s="2" t="s">
        <v>1008</v>
      </c>
      <c r="D359" s="2" t="s">
        <v>1148</v>
      </c>
      <c r="E359" s="2" t="s">
        <v>1080</v>
      </c>
      <c r="F359" s="2" t="s">
        <v>1207</v>
      </c>
      <c r="G359" s="2" t="s">
        <v>1098</v>
      </c>
      <c r="H359" s="2">
        <v>2018</v>
      </c>
      <c r="I359" s="69">
        <v>15.33</v>
      </c>
      <c r="J359" s="5">
        <v>15.33</v>
      </c>
      <c r="K359" s="2">
        <v>165</v>
      </c>
      <c r="L359" s="70" t="s">
        <v>1210</v>
      </c>
    </row>
    <row r="360" spans="1:12" ht="30">
      <c r="A360" s="25">
        <v>81001</v>
      </c>
      <c r="B360" s="2" t="s">
        <v>1003</v>
      </c>
      <c r="C360" s="2" t="s">
        <v>1003</v>
      </c>
      <c r="D360" s="2" t="s">
        <v>1149</v>
      </c>
      <c r="E360" s="2" t="s">
        <v>1080</v>
      </c>
      <c r="F360" s="2" t="s">
        <v>1211</v>
      </c>
      <c r="G360" s="2" t="s">
        <v>1097</v>
      </c>
      <c r="H360" s="2">
        <v>2018</v>
      </c>
      <c r="I360" s="69">
        <v>250.57</v>
      </c>
      <c r="J360" s="5">
        <v>250.57</v>
      </c>
      <c r="K360" s="2">
        <v>167</v>
      </c>
      <c r="L360" s="70" t="s">
        <v>1210</v>
      </c>
    </row>
    <row r="361" spans="1:12" ht="30">
      <c r="A361" s="25">
        <v>81065</v>
      </c>
      <c r="B361" s="2" t="s">
        <v>1003</v>
      </c>
      <c r="C361" s="2" t="s">
        <v>1004</v>
      </c>
      <c r="D361" s="2" t="s">
        <v>1149</v>
      </c>
      <c r="E361" s="2" t="s">
        <v>1080</v>
      </c>
      <c r="F361" s="2" t="s">
        <v>1211</v>
      </c>
      <c r="G361" s="2" t="s">
        <v>1097</v>
      </c>
      <c r="H361" s="2">
        <v>2018</v>
      </c>
      <c r="I361" s="69">
        <v>96.19</v>
      </c>
      <c r="J361" s="5">
        <v>96.19</v>
      </c>
      <c r="K361" s="2">
        <v>167</v>
      </c>
      <c r="L361" s="70" t="s">
        <v>1210</v>
      </c>
    </row>
    <row r="362" spans="1:12" ht="30">
      <c r="A362" s="25">
        <v>81220</v>
      </c>
      <c r="B362" s="2" t="s">
        <v>1003</v>
      </c>
      <c r="C362" s="2" t="s">
        <v>1005</v>
      </c>
      <c r="D362" s="2" t="s">
        <v>1149</v>
      </c>
      <c r="E362" s="2" t="s">
        <v>1080</v>
      </c>
      <c r="F362" s="2" t="s">
        <v>1211</v>
      </c>
      <c r="G362" s="2" t="s">
        <v>1097</v>
      </c>
      <c r="H362" s="2">
        <v>2018</v>
      </c>
      <c r="I362" s="69">
        <v>244.5</v>
      </c>
      <c r="J362" s="5">
        <v>244.5</v>
      </c>
      <c r="K362" s="2">
        <v>167</v>
      </c>
      <c r="L362" s="70" t="s">
        <v>1210</v>
      </c>
    </row>
    <row r="363" spans="1:12" ht="30">
      <c r="A363" s="25">
        <v>81736</v>
      </c>
      <c r="B363" s="2" t="s">
        <v>1003</v>
      </c>
      <c r="C363" s="2" t="s">
        <v>1008</v>
      </c>
      <c r="D363" s="2" t="s">
        <v>1149</v>
      </c>
      <c r="E363" s="2" t="s">
        <v>1080</v>
      </c>
      <c r="F363" s="2" t="s">
        <v>1211</v>
      </c>
      <c r="G363" s="2" t="s">
        <v>1097</v>
      </c>
      <c r="H363" s="2">
        <v>2018</v>
      </c>
      <c r="I363" s="69">
        <v>147.66</v>
      </c>
      <c r="J363" s="5">
        <v>147.66</v>
      </c>
      <c r="K363" s="2">
        <v>167</v>
      </c>
      <c r="L363" s="70" t="s">
        <v>1210</v>
      </c>
    </row>
    <row r="364" spans="1:12" ht="30">
      <c r="A364" s="25">
        <v>81794</v>
      </c>
      <c r="B364" s="2" t="s">
        <v>1003</v>
      </c>
      <c r="C364" s="2" t="s">
        <v>1009</v>
      </c>
      <c r="D364" s="2" t="s">
        <v>1149</v>
      </c>
      <c r="E364" s="2" t="s">
        <v>1080</v>
      </c>
      <c r="F364" s="2" t="s">
        <v>1211</v>
      </c>
      <c r="G364" s="2" t="s">
        <v>1097</v>
      </c>
      <c r="H364" s="2">
        <v>2018</v>
      </c>
      <c r="I364" s="69">
        <v>123</v>
      </c>
      <c r="J364" s="5">
        <v>123</v>
      </c>
      <c r="K364" s="2">
        <v>167</v>
      </c>
      <c r="L364" s="70" t="s">
        <v>1210</v>
      </c>
    </row>
    <row r="365" spans="1:12" ht="30">
      <c r="A365" s="25">
        <v>81001</v>
      </c>
      <c r="B365" s="2" t="s">
        <v>1003</v>
      </c>
      <c r="C365" s="2" t="s">
        <v>1003</v>
      </c>
      <c r="D365" s="2" t="s">
        <v>1150</v>
      </c>
      <c r="E365" s="2" t="s">
        <v>1080</v>
      </c>
      <c r="F365" s="2" t="s">
        <v>1207</v>
      </c>
      <c r="G365" s="2" t="s">
        <v>1283</v>
      </c>
      <c r="H365" s="2">
        <v>2018</v>
      </c>
      <c r="I365" s="69">
        <v>430.08</v>
      </c>
      <c r="J365" s="5">
        <v>430.08</v>
      </c>
      <c r="K365" s="2">
        <v>168</v>
      </c>
      <c r="L365" s="70" t="s">
        <v>1210</v>
      </c>
    </row>
    <row r="366" spans="1:12" ht="30">
      <c r="A366" s="25">
        <v>81065</v>
      </c>
      <c r="B366" s="2" t="s">
        <v>1003</v>
      </c>
      <c r="C366" s="2" t="s">
        <v>1004</v>
      </c>
      <c r="D366" s="2" t="s">
        <v>1150</v>
      </c>
      <c r="E366" s="2" t="s">
        <v>1080</v>
      </c>
      <c r="F366" s="2" t="s">
        <v>1207</v>
      </c>
      <c r="G366" s="2" t="s">
        <v>1283</v>
      </c>
      <c r="H366" s="2">
        <v>2018</v>
      </c>
      <c r="I366" s="69">
        <v>100.45</v>
      </c>
      <c r="J366" s="5">
        <v>100.45</v>
      </c>
      <c r="K366" s="2">
        <v>168</v>
      </c>
      <c r="L366" s="70" t="s">
        <v>1210</v>
      </c>
    </row>
    <row r="367" spans="1:12" ht="30">
      <c r="A367" s="25">
        <v>81300</v>
      </c>
      <c r="B367" s="2" t="s">
        <v>1003</v>
      </c>
      <c r="C367" s="2" t="s">
        <v>1006</v>
      </c>
      <c r="D367" s="2" t="s">
        <v>1150</v>
      </c>
      <c r="E367" s="2" t="s">
        <v>1080</v>
      </c>
      <c r="F367" s="2" t="s">
        <v>1207</v>
      </c>
      <c r="G367" s="2" t="s">
        <v>1283</v>
      </c>
      <c r="H367" s="2">
        <v>2018</v>
      </c>
      <c r="I367" s="69">
        <v>53.32</v>
      </c>
      <c r="J367" s="5">
        <v>53.32</v>
      </c>
      <c r="K367" s="2">
        <v>168</v>
      </c>
      <c r="L367" s="70" t="s">
        <v>1210</v>
      </c>
    </row>
    <row r="368" spans="1:12" ht="30">
      <c r="A368" s="25">
        <v>81591</v>
      </c>
      <c r="B368" s="2" t="s">
        <v>1003</v>
      </c>
      <c r="C368" s="2" t="s">
        <v>1007</v>
      </c>
      <c r="D368" s="2" t="s">
        <v>1150</v>
      </c>
      <c r="E368" s="2" t="s">
        <v>1080</v>
      </c>
      <c r="F368" s="2" t="s">
        <v>1207</v>
      </c>
      <c r="G368" s="2" t="s">
        <v>1283</v>
      </c>
      <c r="H368" s="2">
        <v>2018</v>
      </c>
      <c r="I368" s="69">
        <v>389.86</v>
      </c>
      <c r="J368" s="5">
        <v>389.86</v>
      </c>
      <c r="K368" s="2">
        <v>168</v>
      </c>
      <c r="L368" s="70" t="s">
        <v>1210</v>
      </c>
    </row>
    <row r="369" spans="1:12" ht="30">
      <c r="A369" s="25">
        <v>81736</v>
      </c>
      <c r="B369" s="2" t="s">
        <v>1003</v>
      </c>
      <c r="C369" s="2" t="s">
        <v>1008</v>
      </c>
      <c r="D369" s="2" t="s">
        <v>1150</v>
      </c>
      <c r="E369" s="2" t="s">
        <v>1080</v>
      </c>
      <c r="F369" s="2" t="s">
        <v>1207</v>
      </c>
      <c r="G369" s="2" t="s">
        <v>1283</v>
      </c>
      <c r="H369" s="2">
        <v>2018</v>
      </c>
      <c r="I369" s="69">
        <v>104.84</v>
      </c>
      <c r="J369" s="5">
        <v>104.84</v>
      </c>
      <c r="K369" s="2">
        <v>168</v>
      </c>
      <c r="L369" s="70" t="s">
        <v>1210</v>
      </c>
    </row>
    <row r="370" spans="1:12" ht="30">
      <c r="A370" s="25">
        <v>81794</v>
      </c>
      <c r="B370" s="2" t="s">
        <v>1003</v>
      </c>
      <c r="C370" s="2" t="s">
        <v>1009</v>
      </c>
      <c r="D370" s="2" t="s">
        <v>1150</v>
      </c>
      <c r="E370" s="2" t="s">
        <v>1080</v>
      </c>
      <c r="F370" s="2" t="s">
        <v>1207</v>
      </c>
      <c r="G370" s="2" t="s">
        <v>1283</v>
      </c>
      <c r="H370" s="2">
        <v>2018</v>
      </c>
      <c r="I370" s="69">
        <v>123.27</v>
      </c>
      <c r="J370" s="5">
        <v>123.27</v>
      </c>
      <c r="K370" s="2">
        <v>168</v>
      </c>
      <c r="L370" s="70" t="s">
        <v>1210</v>
      </c>
    </row>
    <row r="371" spans="1:12" ht="30">
      <c r="A371" s="25">
        <v>81001</v>
      </c>
      <c r="B371" s="2" t="s">
        <v>1003</v>
      </c>
      <c r="C371" s="2" t="s">
        <v>1003</v>
      </c>
      <c r="D371" s="2" t="s">
        <v>1151</v>
      </c>
      <c r="E371" s="2" t="s">
        <v>1080</v>
      </c>
      <c r="F371" s="2" t="s">
        <v>1207</v>
      </c>
      <c r="G371" s="2" t="s">
        <v>1098</v>
      </c>
      <c r="H371" s="2">
        <v>2018</v>
      </c>
      <c r="I371" s="69">
        <v>313.52999999999997</v>
      </c>
      <c r="J371" s="5">
        <v>313.52999999999997</v>
      </c>
      <c r="K371" s="2">
        <v>169</v>
      </c>
      <c r="L371" s="70" t="s">
        <v>1210</v>
      </c>
    </row>
    <row r="372" spans="1:12" ht="30">
      <c r="A372" s="25">
        <v>81065</v>
      </c>
      <c r="B372" s="2" t="s">
        <v>1003</v>
      </c>
      <c r="C372" s="2" t="s">
        <v>1004</v>
      </c>
      <c r="D372" s="2" t="s">
        <v>1151</v>
      </c>
      <c r="E372" s="2" t="s">
        <v>1080</v>
      </c>
      <c r="F372" s="2" t="s">
        <v>1207</v>
      </c>
      <c r="G372" s="2" t="s">
        <v>1098</v>
      </c>
      <c r="H372" s="2">
        <v>2018</v>
      </c>
      <c r="I372" s="69">
        <v>140.47</v>
      </c>
      <c r="J372" s="5">
        <v>140.47</v>
      </c>
      <c r="K372" s="2">
        <v>169</v>
      </c>
      <c r="L372" s="70" t="s">
        <v>1210</v>
      </c>
    </row>
    <row r="373" spans="1:12" ht="30">
      <c r="A373" s="25">
        <v>81300</v>
      </c>
      <c r="B373" s="2" t="s">
        <v>1003</v>
      </c>
      <c r="C373" s="2" t="s">
        <v>1006</v>
      </c>
      <c r="D373" s="2" t="s">
        <v>1151</v>
      </c>
      <c r="E373" s="2" t="s">
        <v>1080</v>
      </c>
      <c r="F373" s="2" t="s">
        <v>1207</v>
      </c>
      <c r="G373" s="2" t="s">
        <v>1098</v>
      </c>
      <c r="H373" s="2">
        <v>2018</v>
      </c>
      <c r="I373" s="69">
        <v>113.31</v>
      </c>
      <c r="J373" s="5">
        <v>113.31</v>
      </c>
      <c r="K373" s="2">
        <v>169</v>
      </c>
      <c r="L373" s="70" t="s">
        <v>1210</v>
      </c>
    </row>
    <row r="374" spans="1:12" ht="30">
      <c r="A374" s="25">
        <v>81591</v>
      </c>
      <c r="B374" s="2" t="s">
        <v>1003</v>
      </c>
      <c r="C374" s="2" t="s">
        <v>1007</v>
      </c>
      <c r="D374" s="2" t="s">
        <v>1151</v>
      </c>
      <c r="E374" s="2" t="s">
        <v>1080</v>
      </c>
      <c r="F374" s="2" t="s">
        <v>1207</v>
      </c>
      <c r="G374" s="2" t="s">
        <v>1098</v>
      </c>
      <c r="H374" s="2">
        <v>2018</v>
      </c>
      <c r="I374" s="69">
        <v>189.39</v>
      </c>
      <c r="J374" s="5">
        <v>189.39</v>
      </c>
      <c r="K374" s="2">
        <v>169</v>
      </c>
      <c r="L374" s="70" t="s">
        <v>1210</v>
      </c>
    </row>
    <row r="375" spans="1:12" ht="30">
      <c r="A375" s="25">
        <v>81736</v>
      </c>
      <c r="B375" s="2" t="s">
        <v>1003</v>
      </c>
      <c r="C375" s="2" t="s">
        <v>1008</v>
      </c>
      <c r="D375" s="2" t="s">
        <v>1151</v>
      </c>
      <c r="E375" s="2" t="s">
        <v>1080</v>
      </c>
      <c r="F375" s="2" t="s">
        <v>1207</v>
      </c>
      <c r="G375" s="2" t="s">
        <v>1098</v>
      </c>
      <c r="H375" s="2">
        <v>2018</v>
      </c>
      <c r="I375" s="69">
        <v>168.63</v>
      </c>
      <c r="J375" s="5">
        <v>168.63</v>
      </c>
      <c r="K375" s="2">
        <v>169</v>
      </c>
      <c r="L375" s="70" t="s">
        <v>1210</v>
      </c>
    </row>
    <row r="376" spans="1:12" ht="30">
      <c r="A376" s="25">
        <v>81794</v>
      </c>
      <c r="B376" s="2" t="s">
        <v>1003</v>
      </c>
      <c r="C376" s="2" t="s">
        <v>1009</v>
      </c>
      <c r="D376" s="2" t="s">
        <v>1151</v>
      </c>
      <c r="E376" s="2" t="s">
        <v>1080</v>
      </c>
      <c r="F376" s="2" t="s">
        <v>1207</v>
      </c>
      <c r="G376" s="2" t="s">
        <v>1098</v>
      </c>
      <c r="H376" s="2">
        <v>2018</v>
      </c>
      <c r="I376" s="69">
        <v>217.05</v>
      </c>
      <c r="J376" s="5">
        <v>217.05</v>
      </c>
      <c r="K376" s="2">
        <v>169</v>
      </c>
      <c r="L376" s="70" t="s">
        <v>1210</v>
      </c>
    </row>
    <row r="377" spans="1:12" ht="30">
      <c r="A377" s="25">
        <v>81001</v>
      </c>
      <c r="B377" s="2" t="s">
        <v>1003</v>
      </c>
      <c r="C377" s="2" t="s">
        <v>1003</v>
      </c>
      <c r="D377" s="2" t="s">
        <v>1081</v>
      </c>
      <c r="E377" s="2" t="s">
        <v>1080</v>
      </c>
      <c r="F377" s="2" t="s">
        <v>1207</v>
      </c>
      <c r="G377" s="2" t="s">
        <v>1098</v>
      </c>
      <c r="H377" s="2">
        <v>2019</v>
      </c>
      <c r="I377" s="69">
        <v>92.024539877300612</v>
      </c>
      <c r="J377" s="5">
        <v>92.024539877300612</v>
      </c>
      <c r="K377" s="2">
        <v>143</v>
      </c>
      <c r="L377" s="70" t="s">
        <v>1210</v>
      </c>
    </row>
    <row r="378" spans="1:12" ht="30">
      <c r="A378" s="25">
        <v>81065</v>
      </c>
      <c r="B378" s="2" t="s">
        <v>1003</v>
      </c>
      <c r="C378" s="2" t="s">
        <v>1004</v>
      </c>
      <c r="D378" s="2" t="s">
        <v>1081</v>
      </c>
      <c r="E378" s="2" t="s">
        <v>1080</v>
      </c>
      <c r="F378" s="2" t="s">
        <v>1207</v>
      </c>
      <c r="G378" s="2" t="s">
        <v>1098</v>
      </c>
      <c r="H378" s="2">
        <v>2019</v>
      </c>
      <c r="I378" s="69">
        <v>15.847860538827259</v>
      </c>
      <c r="J378" s="5">
        <v>15.847860538827259</v>
      </c>
      <c r="K378" s="2">
        <v>143</v>
      </c>
      <c r="L378" s="70" t="s">
        <v>1210</v>
      </c>
    </row>
    <row r="379" spans="1:12" ht="30">
      <c r="A379" s="25">
        <v>81736</v>
      </c>
      <c r="B379" s="2" t="s">
        <v>1003</v>
      </c>
      <c r="C379" s="2" t="s">
        <v>1008</v>
      </c>
      <c r="D379" s="2" t="s">
        <v>1081</v>
      </c>
      <c r="E379" s="2" t="s">
        <v>1080</v>
      </c>
      <c r="F379" s="2" t="s">
        <v>1207</v>
      </c>
      <c r="G379" s="2" t="s">
        <v>1098</v>
      </c>
      <c r="H379" s="2">
        <v>2019</v>
      </c>
      <c r="I379" s="69">
        <v>44.039929536112744</v>
      </c>
      <c r="J379" s="5">
        <v>44.039929536112744</v>
      </c>
      <c r="K379" s="2">
        <v>143</v>
      </c>
      <c r="L379" s="70" t="s">
        <v>1210</v>
      </c>
    </row>
    <row r="380" spans="1:12" ht="30">
      <c r="A380" s="25">
        <v>81794</v>
      </c>
      <c r="B380" s="2" t="s">
        <v>1003</v>
      </c>
      <c r="C380" s="2" t="s">
        <v>1009</v>
      </c>
      <c r="D380" s="2" t="s">
        <v>1081</v>
      </c>
      <c r="E380" s="2" t="s">
        <v>1080</v>
      </c>
      <c r="F380" s="2" t="s">
        <v>1207</v>
      </c>
      <c r="G380" s="2" t="s">
        <v>1098</v>
      </c>
      <c r="H380" s="2">
        <v>2019</v>
      </c>
      <c r="I380" s="69">
        <v>36.330608537693003</v>
      </c>
      <c r="J380" s="5">
        <v>36.330608537693003</v>
      </c>
      <c r="K380" s="2">
        <v>143</v>
      </c>
      <c r="L380" s="70" t="s">
        <v>1210</v>
      </c>
    </row>
    <row r="381" spans="1:12" ht="45">
      <c r="A381" s="25">
        <v>81001</v>
      </c>
      <c r="B381" s="2" t="s">
        <v>1003</v>
      </c>
      <c r="C381" s="2" t="s">
        <v>1003</v>
      </c>
      <c r="D381" s="2" t="s">
        <v>1138</v>
      </c>
      <c r="E381" s="2" t="s">
        <v>1080</v>
      </c>
      <c r="F381" s="2" t="s">
        <v>1207</v>
      </c>
      <c r="G381" s="2" t="s">
        <v>1097</v>
      </c>
      <c r="H381" s="2">
        <v>2019</v>
      </c>
      <c r="I381" s="69">
        <v>214.15823914336707</v>
      </c>
      <c r="J381" s="5">
        <v>214.15823914336707</v>
      </c>
      <c r="K381" s="2">
        <v>155</v>
      </c>
      <c r="L381" s="70" t="s">
        <v>1210</v>
      </c>
    </row>
    <row r="382" spans="1:12" ht="45">
      <c r="A382" s="25">
        <v>81065</v>
      </c>
      <c r="B382" s="2" t="s">
        <v>1003</v>
      </c>
      <c r="C382" s="2" t="s">
        <v>1004</v>
      </c>
      <c r="D382" s="2" t="s">
        <v>1138</v>
      </c>
      <c r="E382" s="2" t="s">
        <v>1080</v>
      </c>
      <c r="F382" s="2" t="s">
        <v>1207</v>
      </c>
      <c r="G382" s="2" t="s">
        <v>1097</v>
      </c>
      <c r="H382" s="2">
        <v>2019</v>
      </c>
      <c r="I382" s="69">
        <v>68.693113515370086</v>
      </c>
      <c r="J382" s="5">
        <v>68.693113515370086</v>
      </c>
      <c r="K382" s="2">
        <v>155</v>
      </c>
      <c r="L382" s="70" t="s">
        <v>1210</v>
      </c>
    </row>
    <row r="383" spans="1:12" ht="45">
      <c r="A383" s="25">
        <v>81220</v>
      </c>
      <c r="B383" s="2" t="s">
        <v>1003</v>
      </c>
      <c r="C383" s="2" t="s">
        <v>1005</v>
      </c>
      <c r="D383" s="2" t="s">
        <v>1138</v>
      </c>
      <c r="E383" s="2" t="s">
        <v>1080</v>
      </c>
      <c r="F383" s="2" t="s">
        <v>1207</v>
      </c>
      <c r="G383" s="2" t="s">
        <v>1097</v>
      </c>
      <c r="H383" s="2">
        <v>2019</v>
      </c>
      <c r="I383" s="69">
        <v>243.30900243309003</v>
      </c>
      <c r="J383" s="5">
        <v>243.30900243309003</v>
      </c>
      <c r="K383" s="2">
        <v>155</v>
      </c>
      <c r="L383" s="70" t="s">
        <v>1210</v>
      </c>
    </row>
    <row r="384" spans="1:12" ht="45">
      <c r="A384" s="25">
        <v>81300</v>
      </c>
      <c r="B384" s="2" t="s">
        <v>1003</v>
      </c>
      <c r="C384" s="2" t="s">
        <v>1006</v>
      </c>
      <c r="D384" s="2" t="s">
        <v>1138</v>
      </c>
      <c r="E384" s="2" t="s">
        <v>1080</v>
      </c>
      <c r="F384" s="2" t="s">
        <v>1207</v>
      </c>
      <c r="G384" s="2" t="s">
        <v>1097</v>
      </c>
      <c r="H384" s="2">
        <v>2019</v>
      </c>
      <c r="I384" s="69">
        <v>320.5128205128205</v>
      </c>
      <c r="J384" s="5">
        <v>320.5128205128205</v>
      </c>
      <c r="K384" s="2">
        <v>155</v>
      </c>
      <c r="L384" s="70" t="s">
        <v>1210</v>
      </c>
    </row>
    <row r="385" spans="1:12" ht="45">
      <c r="A385" s="25">
        <v>81736</v>
      </c>
      <c r="B385" s="2" t="s">
        <v>1003</v>
      </c>
      <c r="C385" s="2" t="s">
        <v>1008</v>
      </c>
      <c r="D385" s="2" t="s">
        <v>1138</v>
      </c>
      <c r="E385" s="2" t="s">
        <v>1080</v>
      </c>
      <c r="F385" s="2" t="s">
        <v>1207</v>
      </c>
      <c r="G385" s="2" t="s">
        <v>1097</v>
      </c>
      <c r="H385" s="2">
        <v>2019</v>
      </c>
      <c r="I385" s="69">
        <v>118.06375442739079</v>
      </c>
      <c r="J385" s="5">
        <v>118.06375442739079</v>
      </c>
      <c r="K385" s="2">
        <v>155</v>
      </c>
      <c r="L385" s="70" t="s">
        <v>1210</v>
      </c>
    </row>
    <row r="386" spans="1:12" ht="45">
      <c r="A386" s="25">
        <v>81794</v>
      </c>
      <c r="B386" s="2" t="s">
        <v>1003</v>
      </c>
      <c r="C386" s="2" t="s">
        <v>1009</v>
      </c>
      <c r="D386" s="2" t="s">
        <v>1138</v>
      </c>
      <c r="E386" s="2" t="s">
        <v>1080</v>
      </c>
      <c r="F386" s="2" t="s">
        <v>1207</v>
      </c>
      <c r="G386" s="2" t="s">
        <v>1097</v>
      </c>
      <c r="H386" s="2">
        <v>2019</v>
      </c>
      <c r="I386" s="69">
        <v>299.10269192422732</v>
      </c>
      <c r="J386" s="5">
        <v>299.10269192422732</v>
      </c>
      <c r="K386" s="2">
        <v>155</v>
      </c>
      <c r="L386" s="70" t="s">
        <v>1210</v>
      </c>
    </row>
    <row r="387" spans="1:12" ht="45">
      <c r="A387" s="25">
        <v>81001</v>
      </c>
      <c r="B387" s="2" t="s">
        <v>1003</v>
      </c>
      <c r="C387" s="2" t="s">
        <v>1003</v>
      </c>
      <c r="D387" s="2" t="s">
        <v>1139</v>
      </c>
      <c r="E387" s="2" t="s">
        <v>1080</v>
      </c>
      <c r="F387" s="2" t="s">
        <v>1207</v>
      </c>
      <c r="G387" s="2" t="s">
        <v>1283</v>
      </c>
      <c r="H387" s="2">
        <v>2019</v>
      </c>
      <c r="I387" s="69">
        <v>425.00259147921633</v>
      </c>
      <c r="J387" s="5">
        <v>425.00259147921633</v>
      </c>
      <c r="K387" s="2">
        <v>156</v>
      </c>
      <c r="L387" s="70" t="s">
        <v>1210</v>
      </c>
    </row>
    <row r="388" spans="1:12" ht="45">
      <c r="A388" s="25">
        <v>81065</v>
      </c>
      <c r="B388" s="2" t="s">
        <v>1003</v>
      </c>
      <c r="C388" s="2" t="s">
        <v>1004</v>
      </c>
      <c r="D388" s="2" t="s">
        <v>1139</v>
      </c>
      <c r="E388" s="2" t="s">
        <v>1080</v>
      </c>
      <c r="F388" s="2" t="s">
        <v>1207</v>
      </c>
      <c r="G388" s="2" t="s">
        <v>1283</v>
      </c>
      <c r="H388" s="2">
        <v>2019</v>
      </c>
      <c r="I388" s="69">
        <v>228.10218978102188</v>
      </c>
      <c r="J388" s="5">
        <v>228.10218978102188</v>
      </c>
      <c r="K388" s="2">
        <v>156</v>
      </c>
      <c r="L388" s="70" t="s">
        <v>1210</v>
      </c>
    </row>
    <row r="389" spans="1:12" ht="45">
      <c r="A389" s="25">
        <v>81220</v>
      </c>
      <c r="B389" s="2" t="s">
        <v>1003</v>
      </c>
      <c r="C389" s="2" t="s">
        <v>1005</v>
      </c>
      <c r="D389" s="2" t="s">
        <v>1139</v>
      </c>
      <c r="E389" s="2" t="s">
        <v>1080</v>
      </c>
      <c r="F389" s="2" t="s">
        <v>1207</v>
      </c>
      <c r="G389" s="2" t="s">
        <v>1283</v>
      </c>
      <c r="H389" s="2">
        <v>2019</v>
      </c>
      <c r="I389" s="69">
        <v>478.46889952153106</v>
      </c>
      <c r="J389" s="5">
        <v>478.46889952153106</v>
      </c>
      <c r="K389" s="2">
        <v>156</v>
      </c>
      <c r="L389" s="70" t="s">
        <v>1210</v>
      </c>
    </row>
    <row r="390" spans="1:12" ht="45">
      <c r="A390" s="25">
        <v>81300</v>
      </c>
      <c r="B390" s="2" t="s">
        <v>1003</v>
      </c>
      <c r="C390" s="2" t="s">
        <v>1006</v>
      </c>
      <c r="D390" s="2" t="s">
        <v>1139</v>
      </c>
      <c r="E390" s="2" t="s">
        <v>1080</v>
      </c>
      <c r="F390" s="2" t="s">
        <v>1207</v>
      </c>
      <c r="G390" s="2" t="s">
        <v>1283</v>
      </c>
      <c r="H390" s="2">
        <v>2019</v>
      </c>
      <c r="I390" s="69">
        <v>361.01083032490976</v>
      </c>
      <c r="J390" s="5">
        <v>361.01083032490976</v>
      </c>
      <c r="K390" s="2">
        <v>156</v>
      </c>
      <c r="L390" s="70" t="s">
        <v>1210</v>
      </c>
    </row>
    <row r="391" spans="1:12" ht="45">
      <c r="A391" s="25">
        <v>81591</v>
      </c>
      <c r="B391" s="2" t="s">
        <v>1003</v>
      </c>
      <c r="C391" s="2" t="s">
        <v>1007</v>
      </c>
      <c r="D391" s="2" t="s">
        <v>1139</v>
      </c>
      <c r="E391" s="2" t="s">
        <v>1080</v>
      </c>
      <c r="F391" s="2" t="s">
        <v>1207</v>
      </c>
      <c r="G391" s="2" t="s">
        <v>1283</v>
      </c>
      <c r="H391" s="2">
        <v>2019</v>
      </c>
      <c r="I391" s="69">
        <v>389.10505836575874</v>
      </c>
      <c r="J391" s="5">
        <v>389.10505836575874</v>
      </c>
      <c r="K391" s="2">
        <v>156</v>
      </c>
      <c r="L391" s="70" t="s">
        <v>1210</v>
      </c>
    </row>
    <row r="392" spans="1:12" ht="45">
      <c r="A392" s="25">
        <v>81736</v>
      </c>
      <c r="B392" s="2" t="s">
        <v>1003</v>
      </c>
      <c r="C392" s="2" t="s">
        <v>1008</v>
      </c>
      <c r="D392" s="2" t="s">
        <v>1139</v>
      </c>
      <c r="E392" s="2" t="s">
        <v>1080</v>
      </c>
      <c r="F392" s="2" t="s">
        <v>1207</v>
      </c>
      <c r="G392" s="2" t="s">
        <v>1283</v>
      </c>
      <c r="H392" s="2">
        <v>2019</v>
      </c>
      <c r="I392" s="69">
        <v>233.64485981308408</v>
      </c>
      <c r="J392" s="5">
        <v>233.64485981308408</v>
      </c>
      <c r="K392" s="2">
        <v>156</v>
      </c>
      <c r="L392" s="70" t="s">
        <v>1210</v>
      </c>
    </row>
    <row r="393" spans="1:12" ht="45">
      <c r="A393" s="25">
        <v>81794</v>
      </c>
      <c r="B393" s="2" t="s">
        <v>1003</v>
      </c>
      <c r="C393" s="2" t="s">
        <v>1009</v>
      </c>
      <c r="D393" s="2" t="s">
        <v>1139</v>
      </c>
      <c r="E393" s="2" t="s">
        <v>1080</v>
      </c>
      <c r="F393" s="2" t="s">
        <v>1207</v>
      </c>
      <c r="G393" s="2" t="s">
        <v>1283</v>
      </c>
      <c r="H393" s="2">
        <v>2019</v>
      </c>
      <c r="I393" s="69">
        <v>490.62554757315576</v>
      </c>
      <c r="J393" s="5">
        <v>490.62554757315576</v>
      </c>
      <c r="K393" s="2">
        <v>156</v>
      </c>
      <c r="L393" s="70" t="s">
        <v>1210</v>
      </c>
    </row>
    <row r="394" spans="1:12" ht="45">
      <c r="A394" s="25">
        <v>81001</v>
      </c>
      <c r="B394" s="2" t="s">
        <v>1003</v>
      </c>
      <c r="C394" s="2" t="s">
        <v>1003</v>
      </c>
      <c r="D394" s="2" t="s">
        <v>1140</v>
      </c>
      <c r="E394" s="2" t="s">
        <v>1080</v>
      </c>
      <c r="F394" s="2" t="s">
        <v>1207</v>
      </c>
      <c r="G394" s="2" t="s">
        <v>1098</v>
      </c>
      <c r="H394" s="2">
        <v>2019</v>
      </c>
      <c r="I394" s="69">
        <v>582.82208588957053</v>
      </c>
      <c r="J394" s="5">
        <v>582.82208588957053</v>
      </c>
      <c r="K394" s="2">
        <v>157</v>
      </c>
      <c r="L394" s="70" t="s">
        <v>1210</v>
      </c>
    </row>
    <row r="395" spans="1:12" ht="45">
      <c r="A395" s="25">
        <v>81065</v>
      </c>
      <c r="B395" s="2" t="s">
        <v>1003</v>
      </c>
      <c r="C395" s="2" t="s">
        <v>1004</v>
      </c>
      <c r="D395" s="2" t="s">
        <v>1140</v>
      </c>
      <c r="E395" s="2" t="s">
        <v>1080</v>
      </c>
      <c r="F395" s="2" t="s">
        <v>1207</v>
      </c>
      <c r="G395" s="2" t="s">
        <v>1098</v>
      </c>
      <c r="H395" s="2">
        <v>2019</v>
      </c>
      <c r="I395" s="69">
        <v>348.65293185419972</v>
      </c>
      <c r="J395" s="5">
        <v>348.65293185419972</v>
      </c>
      <c r="K395" s="2">
        <v>157</v>
      </c>
      <c r="L395" s="70" t="s">
        <v>1210</v>
      </c>
    </row>
    <row r="396" spans="1:12" ht="45">
      <c r="A396" s="25">
        <v>81220</v>
      </c>
      <c r="B396" s="2" t="s">
        <v>1003</v>
      </c>
      <c r="C396" s="2" t="s">
        <v>1005</v>
      </c>
      <c r="D396" s="2" t="s">
        <v>1140</v>
      </c>
      <c r="E396" s="2" t="s">
        <v>1080</v>
      </c>
      <c r="F396" s="2" t="s">
        <v>1207</v>
      </c>
      <c r="G396" s="2" t="s">
        <v>1098</v>
      </c>
      <c r="H396" s="2">
        <v>2019</v>
      </c>
      <c r="I396" s="69">
        <v>251.88916876574308</v>
      </c>
      <c r="J396" s="5">
        <v>251.88916876574308</v>
      </c>
      <c r="K396" s="2">
        <v>157</v>
      </c>
      <c r="L396" s="70" t="s">
        <v>1210</v>
      </c>
    </row>
    <row r="397" spans="1:12" ht="45">
      <c r="A397" s="25">
        <v>81300</v>
      </c>
      <c r="B397" s="2" t="s">
        <v>1003</v>
      </c>
      <c r="C397" s="2" t="s">
        <v>1006</v>
      </c>
      <c r="D397" s="2" t="s">
        <v>1140</v>
      </c>
      <c r="E397" s="2" t="s">
        <v>1080</v>
      </c>
      <c r="F397" s="2" t="s">
        <v>1207</v>
      </c>
      <c r="G397" s="2" t="s">
        <v>1098</v>
      </c>
      <c r="H397" s="2">
        <v>2019</v>
      </c>
      <c r="I397" s="69">
        <v>168.84761502743774</v>
      </c>
      <c r="J397" s="5">
        <v>168.84761502743774</v>
      </c>
      <c r="K397" s="2">
        <v>157</v>
      </c>
      <c r="L397" s="70" t="s">
        <v>1210</v>
      </c>
    </row>
    <row r="398" spans="1:12" ht="45">
      <c r="A398" s="25">
        <v>81591</v>
      </c>
      <c r="B398" s="2" t="s">
        <v>1003</v>
      </c>
      <c r="C398" s="2" t="s">
        <v>1007</v>
      </c>
      <c r="D398" s="2" t="s">
        <v>1140</v>
      </c>
      <c r="E398" s="2" t="s">
        <v>1080</v>
      </c>
      <c r="F398" s="2" t="s">
        <v>1207</v>
      </c>
      <c r="G398" s="2" t="s">
        <v>1098</v>
      </c>
      <c r="H398" s="2">
        <v>2019</v>
      </c>
      <c r="I398" s="69">
        <v>400</v>
      </c>
      <c r="J398" s="5">
        <v>400</v>
      </c>
      <c r="K398" s="2">
        <v>157</v>
      </c>
      <c r="L398" s="70" t="s">
        <v>1210</v>
      </c>
    </row>
    <row r="399" spans="1:12" ht="45">
      <c r="A399" s="25">
        <v>81736</v>
      </c>
      <c r="B399" s="2" t="s">
        <v>1003</v>
      </c>
      <c r="C399" s="2" t="s">
        <v>1008</v>
      </c>
      <c r="D399" s="2" t="s">
        <v>1140</v>
      </c>
      <c r="E399" s="2" t="s">
        <v>1080</v>
      </c>
      <c r="F399" s="2" t="s">
        <v>1207</v>
      </c>
      <c r="G399" s="2" t="s">
        <v>1098</v>
      </c>
      <c r="H399" s="2">
        <v>2019</v>
      </c>
      <c r="I399" s="69">
        <v>293.59953024075162</v>
      </c>
      <c r="J399" s="5">
        <v>293.59953024075162</v>
      </c>
      <c r="K399" s="2">
        <v>157</v>
      </c>
      <c r="L399" s="70" t="s">
        <v>1210</v>
      </c>
    </row>
    <row r="400" spans="1:12" ht="45">
      <c r="A400" s="25">
        <v>81794</v>
      </c>
      <c r="B400" s="2" t="s">
        <v>1003</v>
      </c>
      <c r="C400" s="2" t="s">
        <v>1009</v>
      </c>
      <c r="D400" s="2" t="s">
        <v>1140</v>
      </c>
      <c r="E400" s="2" t="s">
        <v>1080</v>
      </c>
      <c r="F400" s="2" t="s">
        <v>1207</v>
      </c>
      <c r="G400" s="2" t="s">
        <v>1098</v>
      </c>
      <c r="H400" s="2">
        <v>2019</v>
      </c>
      <c r="I400" s="69">
        <v>508.62851952770205</v>
      </c>
      <c r="J400" s="5">
        <v>508.62851952770205</v>
      </c>
      <c r="K400" s="2">
        <v>157</v>
      </c>
      <c r="L400" s="70" t="s">
        <v>1210</v>
      </c>
    </row>
    <row r="401" spans="1:12" ht="30">
      <c r="A401" s="25">
        <v>81001</v>
      </c>
      <c r="B401" s="2" t="s">
        <v>1003</v>
      </c>
      <c r="C401" s="2" t="s">
        <v>1003</v>
      </c>
      <c r="D401" s="2" t="s">
        <v>1141</v>
      </c>
      <c r="E401" s="2" t="s">
        <v>1080</v>
      </c>
      <c r="F401" s="2" t="s">
        <v>1211</v>
      </c>
      <c r="G401" s="2" t="s">
        <v>1097</v>
      </c>
      <c r="H401" s="2">
        <v>2019</v>
      </c>
      <c r="I401" s="69">
        <v>11.89767995240928</v>
      </c>
      <c r="J401" s="5">
        <v>11.89767995240928</v>
      </c>
      <c r="K401" s="2">
        <v>158</v>
      </c>
      <c r="L401" s="70" t="s">
        <v>1210</v>
      </c>
    </row>
    <row r="402" spans="1:12" ht="30">
      <c r="A402" s="25">
        <v>81001</v>
      </c>
      <c r="B402" s="2" t="s">
        <v>1003</v>
      </c>
      <c r="C402" s="2" t="s">
        <v>1003</v>
      </c>
      <c r="D402" s="2" t="s">
        <v>1143</v>
      </c>
      <c r="E402" s="2" t="s">
        <v>1080</v>
      </c>
      <c r="F402" s="2" t="s">
        <v>1211</v>
      </c>
      <c r="G402" s="2" t="s">
        <v>1098</v>
      </c>
      <c r="H402" s="2">
        <v>2019</v>
      </c>
      <c r="I402" s="69">
        <v>10.224948875255624</v>
      </c>
      <c r="J402" s="5">
        <v>10.224948875255624</v>
      </c>
      <c r="K402" s="2">
        <v>160</v>
      </c>
      <c r="L402" s="70" t="s">
        <v>1210</v>
      </c>
    </row>
    <row r="403" spans="1:12" ht="30">
      <c r="A403" s="25">
        <v>81065</v>
      </c>
      <c r="B403" s="2" t="s">
        <v>1003</v>
      </c>
      <c r="C403" s="2" t="s">
        <v>1004</v>
      </c>
      <c r="D403" s="2" t="s">
        <v>1143</v>
      </c>
      <c r="E403" s="2" t="s">
        <v>1080</v>
      </c>
      <c r="F403" s="2" t="s">
        <v>1211</v>
      </c>
      <c r="G403" s="2" t="s">
        <v>1098</v>
      </c>
      <c r="H403" s="2">
        <v>2019</v>
      </c>
      <c r="I403" s="69">
        <v>31.695721077654518</v>
      </c>
      <c r="J403" s="5">
        <v>31.695721077654518</v>
      </c>
      <c r="K403" s="2">
        <v>160</v>
      </c>
      <c r="L403" s="70" t="s">
        <v>1210</v>
      </c>
    </row>
    <row r="404" spans="1:12" ht="30">
      <c r="A404" s="25">
        <v>81736</v>
      </c>
      <c r="B404" s="2" t="s">
        <v>1003</v>
      </c>
      <c r="C404" s="2" t="s">
        <v>1008</v>
      </c>
      <c r="D404" s="2" t="s">
        <v>1143</v>
      </c>
      <c r="E404" s="2" t="s">
        <v>1080</v>
      </c>
      <c r="F404" s="2" t="s">
        <v>1211</v>
      </c>
      <c r="G404" s="2" t="s">
        <v>1098</v>
      </c>
      <c r="H404" s="2">
        <v>2019</v>
      </c>
      <c r="I404" s="69">
        <v>44.039929536112744</v>
      </c>
      <c r="J404" s="5">
        <v>44.039929536112744</v>
      </c>
      <c r="K404" s="2">
        <v>160</v>
      </c>
      <c r="L404" s="70" t="s">
        <v>1210</v>
      </c>
    </row>
    <row r="405" spans="1:12" ht="30">
      <c r="A405" s="25">
        <v>81794</v>
      </c>
      <c r="B405" s="2" t="s">
        <v>1003</v>
      </c>
      <c r="C405" s="2" t="s">
        <v>1009</v>
      </c>
      <c r="D405" s="2" t="s">
        <v>1143</v>
      </c>
      <c r="E405" s="2" t="s">
        <v>1080</v>
      </c>
      <c r="F405" s="2" t="s">
        <v>1211</v>
      </c>
      <c r="G405" s="2" t="s">
        <v>1098</v>
      </c>
      <c r="H405" s="2">
        <v>2019</v>
      </c>
      <c r="I405" s="69">
        <v>18.165304268846501</v>
      </c>
      <c r="J405" s="5">
        <v>18.165304268846501</v>
      </c>
      <c r="K405" s="2">
        <v>160</v>
      </c>
      <c r="L405" s="70" t="s">
        <v>1210</v>
      </c>
    </row>
    <row r="406" spans="1:12" ht="30">
      <c r="A406" s="25">
        <v>81065</v>
      </c>
      <c r="B406" s="2" t="s">
        <v>1003</v>
      </c>
      <c r="C406" s="2" t="s">
        <v>1004</v>
      </c>
      <c r="D406" s="2" t="s">
        <v>1144</v>
      </c>
      <c r="E406" s="2" t="s">
        <v>1080</v>
      </c>
      <c r="F406" s="2" t="s">
        <v>1211</v>
      </c>
      <c r="G406" s="2" t="s">
        <v>1097</v>
      </c>
      <c r="H406" s="2">
        <v>2019</v>
      </c>
      <c r="I406" s="69">
        <v>17.173278378842522</v>
      </c>
      <c r="J406" s="5">
        <v>17.173278378842522</v>
      </c>
      <c r="K406" s="2">
        <v>162</v>
      </c>
      <c r="L406" s="70" t="s">
        <v>1210</v>
      </c>
    </row>
    <row r="407" spans="1:12" ht="30">
      <c r="A407" s="25">
        <v>81794</v>
      </c>
      <c r="B407" s="2" t="s">
        <v>1003</v>
      </c>
      <c r="C407" s="2" t="s">
        <v>1009</v>
      </c>
      <c r="D407" s="2" t="s">
        <v>1144</v>
      </c>
      <c r="E407" s="2" t="s">
        <v>1080</v>
      </c>
      <c r="F407" s="2" t="s">
        <v>1211</v>
      </c>
      <c r="G407" s="2" t="s">
        <v>1097</v>
      </c>
      <c r="H407" s="2">
        <v>2019</v>
      </c>
      <c r="I407" s="69">
        <v>19.940179461615152</v>
      </c>
      <c r="J407" s="5">
        <v>19.940179461615152</v>
      </c>
      <c r="K407" s="2">
        <v>162</v>
      </c>
      <c r="L407" s="70" t="s">
        <v>1210</v>
      </c>
    </row>
    <row r="408" spans="1:12" ht="30">
      <c r="A408" s="25">
        <v>81065</v>
      </c>
      <c r="B408" s="2" t="s">
        <v>1003</v>
      </c>
      <c r="C408" s="2" t="s">
        <v>1004</v>
      </c>
      <c r="D408" s="2" t="s">
        <v>1145</v>
      </c>
      <c r="E408" s="2" t="s">
        <v>1080</v>
      </c>
      <c r="F408" s="2" t="s">
        <v>1211</v>
      </c>
      <c r="G408" s="2" t="s">
        <v>1283</v>
      </c>
      <c r="H408" s="2">
        <v>2019</v>
      </c>
      <c r="I408" s="69">
        <v>15.206812652068127</v>
      </c>
      <c r="J408" s="5">
        <v>15.206812652068127</v>
      </c>
      <c r="K408" s="2">
        <v>163</v>
      </c>
      <c r="L408" s="70" t="s">
        <v>1210</v>
      </c>
    </row>
    <row r="409" spans="1:12" ht="30">
      <c r="A409" s="25">
        <v>81591</v>
      </c>
      <c r="B409" s="2" t="s">
        <v>1003</v>
      </c>
      <c r="C409" s="2" t="s">
        <v>1007</v>
      </c>
      <c r="D409" s="2" t="s">
        <v>1145</v>
      </c>
      <c r="E409" s="2" t="s">
        <v>1080</v>
      </c>
      <c r="F409" s="2" t="s">
        <v>1211</v>
      </c>
      <c r="G409" s="2" t="s">
        <v>1283</v>
      </c>
      <c r="H409" s="2">
        <v>2019</v>
      </c>
      <c r="I409" s="69">
        <v>194.55252918287937</v>
      </c>
      <c r="J409" s="5">
        <v>194.55252918287937</v>
      </c>
      <c r="K409" s="2">
        <v>163</v>
      </c>
      <c r="L409" s="70" t="s">
        <v>1210</v>
      </c>
    </row>
    <row r="410" spans="1:12" ht="30">
      <c r="A410" s="25">
        <v>81001</v>
      </c>
      <c r="B410" s="2" t="s">
        <v>1003</v>
      </c>
      <c r="C410" s="2" t="s">
        <v>1003</v>
      </c>
      <c r="D410" s="2" t="s">
        <v>1146</v>
      </c>
      <c r="E410" s="2" t="s">
        <v>1080</v>
      </c>
      <c r="F410" s="2" t="s">
        <v>1211</v>
      </c>
      <c r="G410" s="2" t="s">
        <v>1098</v>
      </c>
      <c r="H410" s="2">
        <v>2019</v>
      </c>
      <c r="I410" s="69">
        <v>10.224948875255624</v>
      </c>
      <c r="J410" s="5">
        <v>10.224948875255624</v>
      </c>
      <c r="K410" s="2">
        <v>164</v>
      </c>
      <c r="L410" s="70" t="s">
        <v>1210</v>
      </c>
    </row>
    <row r="411" spans="1:12" ht="30">
      <c r="A411" s="25">
        <v>81065</v>
      </c>
      <c r="B411" s="2" t="s">
        <v>1003</v>
      </c>
      <c r="C411" s="2" t="s">
        <v>1004</v>
      </c>
      <c r="D411" s="2" t="s">
        <v>1146</v>
      </c>
      <c r="E411" s="2" t="s">
        <v>1080</v>
      </c>
      <c r="F411" s="2" t="s">
        <v>1211</v>
      </c>
      <c r="G411" s="2" t="s">
        <v>1098</v>
      </c>
      <c r="H411" s="2">
        <v>2019</v>
      </c>
      <c r="I411" s="69">
        <v>31.695721077654518</v>
      </c>
      <c r="J411" s="5">
        <v>31.695721077654518</v>
      </c>
      <c r="K411" s="2">
        <v>164</v>
      </c>
      <c r="L411" s="70" t="s">
        <v>1210</v>
      </c>
    </row>
    <row r="412" spans="1:12" ht="30">
      <c r="A412" s="25">
        <v>81794</v>
      </c>
      <c r="B412" s="2" t="s">
        <v>1003</v>
      </c>
      <c r="C412" s="2" t="s">
        <v>1009</v>
      </c>
      <c r="D412" s="2" t="s">
        <v>1146</v>
      </c>
      <c r="E412" s="2" t="s">
        <v>1080</v>
      </c>
      <c r="F412" s="2" t="s">
        <v>1211</v>
      </c>
      <c r="G412" s="2" t="s">
        <v>1098</v>
      </c>
      <c r="H412" s="2">
        <v>2019</v>
      </c>
      <c r="I412" s="69">
        <v>36.330608537693003</v>
      </c>
      <c r="J412" s="5">
        <v>36.330608537693003</v>
      </c>
      <c r="K412" s="2">
        <v>164</v>
      </c>
      <c r="L412" s="70" t="s">
        <v>1210</v>
      </c>
    </row>
    <row r="413" spans="1:12" ht="30">
      <c r="A413" s="25">
        <v>81001</v>
      </c>
      <c r="B413" s="2" t="s">
        <v>1003</v>
      </c>
      <c r="C413" s="2" t="s">
        <v>1003</v>
      </c>
      <c r="D413" s="2" t="s">
        <v>1148</v>
      </c>
      <c r="E413" s="2" t="s">
        <v>1080</v>
      </c>
      <c r="F413" s="2" t="s">
        <v>1207</v>
      </c>
      <c r="G413" s="2" t="s">
        <v>1098</v>
      </c>
      <c r="H413" s="2">
        <v>2019</v>
      </c>
      <c r="I413" s="69">
        <v>10.224948875255624</v>
      </c>
      <c r="J413" s="5">
        <v>10.224948875255624</v>
      </c>
      <c r="K413" s="2">
        <v>165</v>
      </c>
      <c r="L413" s="70" t="s">
        <v>1210</v>
      </c>
    </row>
    <row r="414" spans="1:12" ht="30">
      <c r="A414" s="25">
        <v>81300</v>
      </c>
      <c r="B414" s="2" t="s">
        <v>1003</v>
      </c>
      <c r="C414" s="2" t="s">
        <v>1006</v>
      </c>
      <c r="D414" s="2" t="s">
        <v>1148</v>
      </c>
      <c r="E414" s="2" t="s">
        <v>1080</v>
      </c>
      <c r="F414" s="2" t="s">
        <v>1207</v>
      </c>
      <c r="G414" s="2" t="s">
        <v>1098</v>
      </c>
      <c r="H414" s="2">
        <v>2019</v>
      </c>
      <c r="I414" s="69">
        <v>42.211903756859435</v>
      </c>
      <c r="J414" s="5">
        <v>42.211903756859435</v>
      </c>
      <c r="K414" s="2">
        <v>165</v>
      </c>
      <c r="L414" s="70" t="s">
        <v>1210</v>
      </c>
    </row>
    <row r="415" spans="1:12" ht="30">
      <c r="A415" s="25">
        <v>81001</v>
      </c>
      <c r="B415" s="2" t="s">
        <v>1003</v>
      </c>
      <c r="C415" s="2" t="s">
        <v>1003</v>
      </c>
      <c r="D415" s="2" t="s">
        <v>1149</v>
      </c>
      <c r="E415" s="2" t="s">
        <v>1080</v>
      </c>
      <c r="F415" s="2" t="s">
        <v>1211</v>
      </c>
      <c r="G415" s="2" t="s">
        <v>1097</v>
      </c>
      <c r="H415" s="2">
        <v>2019</v>
      </c>
      <c r="I415" s="69">
        <v>128.58555885262118</v>
      </c>
      <c r="J415" s="5">
        <v>128.58555885262118</v>
      </c>
      <c r="K415" s="2">
        <v>167</v>
      </c>
      <c r="L415" s="70" t="s">
        <v>1210</v>
      </c>
    </row>
    <row r="416" spans="1:12" ht="30">
      <c r="A416" s="25">
        <v>81065</v>
      </c>
      <c r="B416" s="2" t="s">
        <v>1003</v>
      </c>
      <c r="C416" s="2" t="s">
        <v>1004</v>
      </c>
      <c r="D416" s="2" t="s">
        <v>1149</v>
      </c>
      <c r="E416" s="2" t="s">
        <v>1080</v>
      </c>
      <c r="F416" s="2" t="s">
        <v>1211</v>
      </c>
      <c r="G416" s="2" t="s">
        <v>1097</v>
      </c>
      <c r="H416" s="2">
        <v>2019</v>
      </c>
      <c r="I416" s="69">
        <v>68.693113515370086</v>
      </c>
      <c r="J416" s="5">
        <v>68.693113515370086</v>
      </c>
      <c r="K416" s="2">
        <v>167</v>
      </c>
      <c r="L416" s="70" t="s">
        <v>1210</v>
      </c>
    </row>
    <row r="417" spans="1:12" ht="30">
      <c r="A417" s="25">
        <v>81220</v>
      </c>
      <c r="B417" s="2" t="s">
        <v>1003</v>
      </c>
      <c r="C417" s="2" t="s">
        <v>1005</v>
      </c>
      <c r="D417" s="2" t="s">
        <v>1149</v>
      </c>
      <c r="E417" s="2" t="s">
        <v>1080</v>
      </c>
      <c r="F417" s="2" t="s">
        <v>1211</v>
      </c>
      <c r="G417" s="2" t="s">
        <v>1097</v>
      </c>
      <c r="H417" s="2">
        <v>2019</v>
      </c>
      <c r="I417" s="69">
        <v>243.30900243309003</v>
      </c>
      <c r="J417" s="5">
        <v>243.30900243309003</v>
      </c>
      <c r="K417" s="2">
        <v>167</v>
      </c>
      <c r="L417" s="70" t="s">
        <v>1210</v>
      </c>
    </row>
    <row r="418" spans="1:12" ht="30">
      <c r="A418" s="25">
        <v>81300</v>
      </c>
      <c r="B418" s="2" t="s">
        <v>1003</v>
      </c>
      <c r="C418" s="2" t="s">
        <v>1006</v>
      </c>
      <c r="D418" s="2" t="s">
        <v>1149</v>
      </c>
      <c r="E418" s="2" t="s">
        <v>1080</v>
      </c>
      <c r="F418" s="2" t="s">
        <v>1211</v>
      </c>
      <c r="G418" s="2" t="s">
        <v>1097</v>
      </c>
      <c r="H418" s="2">
        <v>2019</v>
      </c>
      <c r="I418" s="69">
        <v>45.787545787545788</v>
      </c>
      <c r="J418" s="5">
        <v>45.787545787545788</v>
      </c>
      <c r="K418" s="2">
        <v>167</v>
      </c>
      <c r="L418" s="70" t="s">
        <v>1210</v>
      </c>
    </row>
    <row r="419" spans="1:12" ht="30">
      <c r="A419" s="25">
        <v>81591</v>
      </c>
      <c r="B419" s="2" t="s">
        <v>1003</v>
      </c>
      <c r="C419" s="2" t="s">
        <v>1007</v>
      </c>
      <c r="D419" s="2" t="s">
        <v>1149</v>
      </c>
      <c r="E419" s="2" t="s">
        <v>1080</v>
      </c>
      <c r="F419" s="2" t="s">
        <v>1211</v>
      </c>
      <c r="G419" s="2" t="s">
        <v>1097</v>
      </c>
      <c r="H419" s="2">
        <v>2019</v>
      </c>
      <c r="I419" s="69">
        <v>215.98272138228944</v>
      </c>
      <c r="J419" s="5">
        <v>215.98272138228944</v>
      </c>
      <c r="K419" s="2">
        <v>167</v>
      </c>
      <c r="L419" s="70" t="s">
        <v>1210</v>
      </c>
    </row>
    <row r="420" spans="1:12" ht="30">
      <c r="A420" s="25">
        <v>81736</v>
      </c>
      <c r="B420" s="2" t="s">
        <v>1003</v>
      </c>
      <c r="C420" s="2" t="s">
        <v>1008</v>
      </c>
      <c r="D420" s="2" t="s">
        <v>1149</v>
      </c>
      <c r="E420" s="2" t="s">
        <v>1080</v>
      </c>
      <c r="F420" s="2" t="s">
        <v>1211</v>
      </c>
      <c r="G420" s="2" t="s">
        <v>1097</v>
      </c>
      <c r="H420" s="2">
        <v>2019</v>
      </c>
      <c r="I420" s="69">
        <v>84.116080190663112</v>
      </c>
      <c r="J420" s="5">
        <v>84.116080190663112</v>
      </c>
      <c r="K420" s="2">
        <v>167</v>
      </c>
      <c r="L420" s="70" t="s">
        <v>1210</v>
      </c>
    </row>
    <row r="421" spans="1:12" ht="30">
      <c r="A421" s="25">
        <v>81794</v>
      </c>
      <c r="B421" s="2" t="s">
        <v>1003</v>
      </c>
      <c r="C421" s="2" t="s">
        <v>1009</v>
      </c>
      <c r="D421" s="2" t="s">
        <v>1149</v>
      </c>
      <c r="E421" s="2" t="s">
        <v>1080</v>
      </c>
      <c r="F421" s="2" t="s">
        <v>1211</v>
      </c>
      <c r="G421" s="2" t="s">
        <v>1097</v>
      </c>
      <c r="H421" s="2">
        <v>2019</v>
      </c>
      <c r="I421" s="69">
        <v>59.820538384845463</v>
      </c>
      <c r="J421" s="5">
        <v>59.820538384845463</v>
      </c>
      <c r="K421" s="2">
        <v>167</v>
      </c>
      <c r="L421" s="70" t="s">
        <v>1210</v>
      </c>
    </row>
    <row r="422" spans="1:12" ht="30">
      <c r="A422" s="25">
        <v>81001</v>
      </c>
      <c r="B422" s="2" t="s">
        <v>1003</v>
      </c>
      <c r="C422" s="2" t="s">
        <v>1003</v>
      </c>
      <c r="D422" s="2" t="s">
        <v>1150</v>
      </c>
      <c r="E422" s="2" t="s">
        <v>1080</v>
      </c>
      <c r="F422" s="2" t="s">
        <v>1207</v>
      </c>
      <c r="G422" s="2" t="s">
        <v>1283</v>
      </c>
      <c r="H422" s="2">
        <v>2019</v>
      </c>
      <c r="I422" s="69">
        <v>300.61158909505542</v>
      </c>
      <c r="J422" s="5">
        <v>300.61158909505542</v>
      </c>
      <c r="K422" s="2">
        <v>168</v>
      </c>
      <c r="L422" s="70" t="s">
        <v>1210</v>
      </c>
    </row>
    <row r="423" spans="1:12" ht="30">
      <c r="A423" s="25">
        <v>81065</v>
      </c>
      <c r="B423" s="2" t="s">
        <v>1003</v>
      </c>
      <c r="C423" s="2" t="s">
        <v>1004</v>
      </c>
      <c r="D423" s="2" t="s">
        <v>1150</v>
      </c>
      <c r="E423" s="2" t="s">
        <v>1080</v>
      </c>
      <c r="F423" s="2" t="s">
        <v>1207</v>
      </c>
      <c r="G423" s="2" t="s">
        <v>1283</v>
      </c>
      <c r="H423" s="2">
        <v>2019</v>
      </c>
      <c r="I423" s="69">
        <v>182.48175182481751</v>
      </c>
      <c r="J423" s="5">
        <v>182.48175182481751</v>
      </c>
      <c r="K423" s="2">
        <v>168</v>
      </c>
      <c r="L423" s="70" t="s">
        <v>1210</v>
      </c>
    </row>
    <row r="424" spans="1:12" ht="30">
      <c r="A424" s="25">
        <v>81220</v>
      </c>
      <c r="B424" s="2" t="s">
        <v>1003</v>
      </c>
      <c r="C424" s="2" t="s">
        <v>1005</v>
      </c>
      <c r="D424" s="2" t="s">
        <v>1150</v>
      </c>
      <c r="E424" s="2" t="s">
        <v>1080</v>
      </c>
      <c r="F424" s="2" t="s">
        <v>1207</v>
      </c>
      <c r="G424" s="2" t="s">
        <v>1283</v>
      </c>
      <c r="H424" s="2">
        <v>2019</v>
      </c>
      <c r="I424" s="69">
        <v>956.93779904306211</v>
      </c>
      <c r="J424" s="5">
        <v>956.93779904306211</v>
      </c>
      <c r="K424" s="2">
        <v>168</v>
      </c>
      <c r="L424" s="70" t="s">
        <v>1210</v>
      </c>
    </row>
    <row r="425" spans="1:12" ht="30">
      <c r="A425" s="25">
        <v>81300</v>
      </c>
      <c r="B425" s="2" t="s">
        <v>1003</v>
      </c>
      <c r="C425" s="2" t="s">
        <v>1006</v>
      </c>
      <c r="D425" s="2" t="s">
        <v>1150</v>
      </c>
      <c r="E425" s="2" t="s">
        <v>1080</v>
      </c>
      <c r="F425" s="2" t="s">
        <v>1207</v>
      </c>
      <c r="G425" s="2" t="s">
        <v>1283</v>
      </c>
      <c r="H425" s="2">
        <v>2019</v>
      </c>
      <c r="I425" s="69">
        <v>160.44925792218211</v>
      </c>
      <c r="J425" s="5">
        <v>160.44925792218211</v>
      </c>
      <c r="K425" s="2">
        <v>168</v>
      </c>
      <c r="L425" s="70" t="s">
        <v>1210</v>
      </c>
    </row>
    <row r="426" spans="1:12" ht="30">
      <c r="A426" s="25">
        <v>81591</v>
      </c>
      <c r="B426" s="2" t="s">
        <v>1003</v>
      </c>
      <c r="C426" s="2" t="s">
        <v>1007</v>
      </c>
      <c r="D426" s="2" t="s">
        <v>1150</v>
      </c>
      <c r="E426" s="2" t="s">
        <v>1080</v>
      </c>
      <c r="F426" s="2" t="s">
        <v>1207</v>
      </c>
      <c r="G426" s="2" t="s">
        <v>1283</v>
      </c>
      <c r="H426" s="2">
        <v>2019</v>
      </c>
      <c r="I426" s="69">
        <v>194.55252918287937</v>
      </c>
      <c r="J426" s="5">
        <v>194.55252918287937</v>
      </c>
      <c r="K426" s="2">
        <v>168</v>
      </c>
      <c r="L426" s="70" t="s">
        <v>1210</v>
      </c>
    </row>
    <row r="427" spans="1:12" ht="30">
      <c r="A427" s="25">
        <v>81736</v>
      </c>
      <c r="B427" s="2" t="s">
        <v>1003</v>
      </c>
      <c r="C427" s="2" t="s">
        <v>1008</v>
      </c>
      <c r="D427" s="2" t="s">
        <v>1150</v>
      </c>
      <c r="E427" s="2" t="s">
        <v>1080</v>
      </c>
      <c r="F427" s="2" t="s">
        <v>1207</v>
      </c>
      <c r="G427" s="2" t="s">
        <v>1283</v>
      </c>
      <c r="H427" s="2">
        <v>2019</v>
      </c>
      <c r="I427" s="69">
        <v>146.02803738317758</v>
      </c>
      <c r="J427" s="5">
        <v>146.02803738317758</v>
      </c>
      <c r="K427" s="2">
        <v>168</v>
      </c>
      <c r="L427" s="70" t="s">
        <v>1210</v>
      </c>
    </row>
    <row r="428" spans="1:12" ht="30">
      <c r="A428" s="25">
        <v>81794</v>
      </c>
      <c r="B428" s="2" t="s">
        <v>1003</v>
      </c>
      <c r="C428" s="2" t="s">
        <v>1009</v>
      </c>
      <c r="D428" s="2" t="s">
        <v>1150</v>
      </c>
      <c r="E428" s="2" t="s">
        <v>1080</v>
      </c>
      <c r="F428" s="2" t="s">
        <v>1207</v>
      </c>
      <c r="G428" s="2" t="s">
        <v>1283</v>
      </c>
      <c r="H428" s="2">
        <v>2019</v>
      </c>
      <c r="I428" s="69">
        <v>105.13404590853338</v>
      </c>
      <c r="J428" s="5">
        <v>105.13404590853338</v>
      </c>
      <c r="K428" s="2">
        <v>168</v>
      </c>
      <c r="L428" s="70" t="s">
        <v>1210</v>
      </c>
    </row>
    <row r="429" spans="1:12" ht="30">
      <c r="A429" s="25">
        <v>81001</v>
      </c>
      <c r="B429" s="2" t="s">
        <v>1003</v>
      </c>
      <c r="C429" s="2" t="s">
        <v>1003</v>
      </c>
      <c r="D429" s="2" t="s">
        <v>1151</v>
      </c>
      <c r="E429" s="2" t="s">
        <v>1080</v>
      </c>
      <c r="F429" s="2" t="s">
        <v>1207</v>
      </c>
      <c r="G429" s="2" t="s">
        <v>1098</v>
      </c>
      <c r="H429" s="2">
        <v>2019</v>
      </c>
      <c r="I429" s="69">
        <v>388.54805725971369</v>
      </c>
      <c r="J429" s="5">
        <v>388.54805725971369</v>
      </c>
      <c r="K429" s="2">
        <v>169</v>
      </c>
      <c r="L429" s="70" t="s">
        <v>1210</v>
      </c>
    </row>
    <row r="430" spans="1:12" ht="30">
      <c r="A430" s="25">
        <v>81065</v>
      </c>
      <c r="B430" s="2" t="s">
        <v>1003</v>
      </c>
      <c r="C430" s="2" t="s">
        <v>1004</v>
      </c>
      <c r="D430" s="2" t="s">
        <v>1151</v>
      </c>
      <c r="E430" s="2" t="s">
        <v>1080</v>
      </c>
      <c r="F430" s="2" t="s">
        <v>1207</v>
      </c>
      <c r="G430" s="2" t="s">
        <v>1098</v>
      </c>
      <c r="H430" s="2">
        <v>2019</v>
      </c>
      <c r="I430" s="69">
        <v>95.087163232963547</v>
      </c>
      <c r="J430" s="5">
        <v>95.087163232963547</v>
      </c>
      <c r="K430" s="2">
        <v>169</v>
      </c>
      <c r="L430" s="70" t="s">
        <v>1210</v>
      </c>
    </row>
    <row r="431" spans="1:12" ht="30">
      <c r="A431" s="25">
        <v>81220</v>
      </c>
      <c r="B431" s="2" t="s">
        <v>1003</v>
      </c>
      <c r="C431" s="2" t="s">
        <v>1005</v>
      </c>
      <c r="D431" s="2" t="s">
        <v>1151</v>
      </c>
      <c r="E431" s="2" t="s">
        <v>1080</v>
      </c>
      <c r="F431" s="2" t="s">
        <v>1207</v>
      </c>
      <c r="G431" s="2" t="s">
        <v>1098</v>
      </c>
      <c r="H431" s="2">
        <v>2019</v>
      </c>
      <c r="I431" s="69">
        <v>503.77833753148616</v>
      </c>
      <c r="J431" s="5">
        <v>503.77833753148616</v>
      </c>
      <c r="K431" s="2">
        <v>169</v>
      </c>
      <c r="L431" s="70" t="s">
        <v>1210</v>
      </c>
    </row>
    <row r="432" spans="1:12" ht="30">
      <c r="A432" s="25">
        <v>81300</v>
      </c>
      <c r="B432" s="2" t="s">
        <v>1003</v>
      </c>
      <c r="C432" s="2" t="s">
        <v>1006</v>
      </c>
      <c r="D432" s="2" t="s">
        <v>1151</v>
      </c>
      <c r="E432" s="2" t="s">
        <v>1080</v>
      </c>
      <c r="F432" s="2" t="s">
        <v>1207</v>
      </c>
      <c r="G432" s="2" t="s">
        <v>1098</v>
      </c>
      <c r="H432" s="2">
        <v>2019</v>
      </c>
      <c r="I432" s="69">
        <v>126.6357112705783</v>
      </c>
      <c r="J432" s="5">
        <v>126.6357112705783</v>
      </c>
      <c r="K432" s="2">
        <v>169</v>
      </c>
      <c r="L432" s="70" t="s">
        <v>1210</v>
      </c>
    </row>
    <row r="433" spans="1:12" ht="30">
      <c r="A433" s="25">
        <v>81736</v>
      </c>
      <c r="B433" s="2" t="s">
        <v>1003</v>
      </c>
      <c r="C433" s="2" t="s">
        <v>1008</v>
      </c>
      <c r="D433" s="2" t="s">
        <v>1151</v>
      </c>
      <c r="E433" s="2" t="s">
        <v>1080</v>
      </c>
      <c r="F433" s="2" t="s">
        <v>1207</v>
      </c>
      <c r="G433" s="2" t="s">
        <v>1098</v>
      </c>
      <c r="H433" s="2">
        <v>2019</v>
      </c>
      <c r="I433" s="69">
        <v>102.75983558426306</v>
      </c>
      <c r="J433" s="5">
        <v>102.75983558426306</v>
      </c>
      <c r="K433" s="2">
        <v>169</v>
      </c>
      <c r="L433" s="70" t="s">
        <v>1210</v>
      </c>
    </row>
    <row r="434" spans="1:12" ht="30">
      <c r="A434" s="25">
        <v>81794</v>
      </c>
      <c r="B434" s="2" t="s">
        <v>1003</v>
      </c>
      <c r="C434" s="2" t="s">
        <v>1009</v>
      </c>
      <c r="D434" s="2" t="s">
        <v>1151</v>
      </c>
      <c r="E434" s="2" t="s">
        <v>1080</v>
      </c>
      <c r="F434" s="2" t="s">
        <v>1207</v>
      </c>
      <c r="G434" s="2" t="s">
        <v>1098</v>
      </c>
      <c r="H434" s="2">
        <v>2019</v>
      </c>
      <c r="I434" s="69">
        <v>199.81834695731155</v>
      </c>
      <c r="J434" s="5">
        <v>199.81834695731155</v>
      </c>
      <c r="K434" s="2">
        <v>169</v>
      </c>
      <c r="L434" s="70" t="s">
        <v>1210</v>
      </c>
    </row>
    <row r="435" spans="1:12" ht="30">
      <c r="A435" s="25">
        <v>81001</v>
      </c>
      <c r="B435" s="2" t="s">
        <v>1003</v>
      </c>
      <c r="C435" s="2" t="s">
        <v>1003</v>
      </c>
      <c r="D435" s="2" t="s">
        <v>1081</v>
      </c>
      <c r="E435" s="2" t="s">
        <v>1080</v>
      </c>
      <c r="F435" s="2" t="s">
        <v>1207</v>
      </c>
      <c r="G435" s="2" t="s">
        <v>1098</v>
      </c>
      <c r="H435" s="2">
        <v>2020</v>
      </c>
      <c r="I435" s="69">
        <v>49.75619464623346</v>
      </c>
      <c r="J435" s="5">
        <v>49.75619464623346</v>
      </c>
      <c r="K435" s="2">
        <v>143</v>
      </c>
      <c r="L435" s="70" t="s">
        <v>1210</v>
      </c>
    </row>
    <row r="436" spans="1:12" ht="30">
      <c r="A436" s="25">
        <v>81065</v>
      </c>
      <c r="B436" s="2" t="s">
        <v>1003</v>
      </c>
      <c r="C436" s="2" t="s">
        <v>1004</v>
      </c>
      <c r="D436" s="2" t="s">
        <v>1081</v>
      </c>
      <c r="E436" s="2" t="s">
        <v>1080</v>
      </c>
      <c r="F436" s="2" t="s">
        <v>1207</v>
      </c>
      <c r="G436" s="2" t="s">
        <v>1098</v>
      </c>
      <c r="H436" s="2">
        <v>2020</v>
      </c>
      <c r="I436" s="69">
        <v>61.022120518688027</v>
      </c>
      <c r="J436" s="5">
        <v>61.022120518688027</v>
      </c>
      <c r="K436" s="2">
        <v>143</v>
      </c>
      <c r="L436" s="70" t="s">
        <v>1210</v>
      </c>
    </row>
    <row r="437" spans="1:12" ht="30">
      <c r="A437" s="25">
        <v>81300</v>
      </c>
      <c r="B437" s="2" t="s">
        <v>1003</v>
      </c>
      <c r="C437" s="2" t="s">
        <v>1006</v>
      </c>
      <c r="D437" s="2" t="s">
        <v>1081</v>
      </c>
      <c r="E437" s="2" t="s">
        <v>1080</v>
      </c>
      <c r="F437" s="2" t="s">
        <v>1207</v>
      </c>
      <c r="G437" s="2" t="s">
        <v>1098</v>
      </c>
      <c r="H437" s="2">
        <v>2020</v>
      </c>
      <c r="I437" s="69">
        <v>125.78616352201257</v>
      </c>
      <c r="J437" s="5">
        <v>125.78616352201257</v>
      </c>
      <c r="K437" s="2">
        <v>143</v>
      </c>
      <c r="L437" s="70" t="s">
        <v>1210</v>
      </c>
    </row>
    <row r="438" spans="1:12" ht="30">
      <c r="A438" s="25">
        <v>81736</v>
      </c>
      <c r="B438" s="2" t="s">
        <v>1003</v>
      </c>
      <c r="C438" s="2" t="s">
        <v>1008</v>
      </c>
      <c r="D438" s="2" t="s">
        <v>1081</v>
      </c>
      <c r="E438" s="2" t="s">
        <v>1080</v>
      </c>
      <c r="F438" s="2" t="s">
        <v>1207</v>
      </c>
      <c r="G438" s="2" t="s">
        <v>1098</v>
      </c>
      <c r="H438" s="2">
        <v>2020</v>
      </c>
      <c r="I438" s="69">
        <v>14.226774790155071</v>
      </c>
      <c r="J438" s="5">
        <v>14.226774790155071</v>
      </c>
      <c r="K438" s="2">
        <v>143</v>
      </c>
      <c r="L438" s="70" t="s">
        <v>1210</v>
      </c>
    </row>
    <row r="439" spans="1:12" ht="30">
      <c r="A439" s="25">
        <v>81794</v>
      </c>
      <c r="B439" s="2" t="s">
        <v>1003</v>
      </c>
      <c r="C439" s="2" t="s">
        <v>1009</v>
      </c>
      <c r="D439" s="2" t="s">
        <v>1081</v>
      </c>
      <c r="E439" s="2" t="s">
        <v>1080</v>
      </c>
      <c r="F439" s="2" t="s">
        <v>1207</v>
      </c>
      <c r="G439" s="2" t="s">
        <v>1098</v>
      </c>
      <c r="H439" s="2">
        <v>2020</v>
      </c>
      <c r="I439" s="69">
        <v>17.658484901995408</v>
      </c>
      <c r="J439" s="5">
        <v>17.658484901995408</v>
      </c>
      <c r="K439" s="2">
        <v>143</v>
      </c>
      <c r="L439" s="70" t="s">
        <v>1210</v>
      </c>
    </row>
    <row r="440" spans="1:12" ht="45">
      <c r="A440" s="25">
        <v>81001</v>
      </c>
      <c r="B440" s="2" t="s">
        <v>1003</v>
      </c>
      <c r="C440" s="2" t="s">
        <v>1003</v>
      </c>
      <c r="D440" s="2" t="s">
        <v>1138</v>
      </c>
      <c r="E440" s="2" t="s">
        <v>1080</v>
      </c>
      <c r="F440" s="2" t="s">
        <v>1207</v>
      </c>
      <c r="G440" s="2" t="s">
        <v>1097</v>
      </c>
      <c r="H440" s="2">
        <v>2020</v>
      </c>
      <c r="I440" s="69">
        <v>93.747070404049879</v>
      </c>
      <c r="J440" s="5">
        <v>93.747070404049879</v>
      </c>
      <c r="K440" s="2">
        <v>155</v>
      </c>
      <c r="L440" s="70" t="s">
        <v>1210</v>
      </c>
    </row>
    <row r="441" spans="1:12" ht="45">
      <c r="A441" s="25">
        <v>81065</v>
      </c>
      <c r="B441" s="2" t="s">
        <v>1003</v>
      </c>
      <c r="C441" s="2" t="s">
        <v>1004</v>
      </c>
      <c r="D441" s="2" t="s">
        <v>1138</v>
      </c>
      <c r="E441" s="2" t="s">
        <v>1080</v>
      </c>
      <c r="F441" s="2" t="s">
        <v>1207</v>
      </c>
      <c r="G441" s="2" t="s">
        <v>1097</v>
      </c>
      <c r="H441" s="2">
        <v>2020</v>
      </c>
      <c r="I441" s="69">
        <v>48.764629388816644</v>
      </c>
      <c r="J441" s="5">
        <v>48.764629388816644</v>
      </c>
      <c r="K441" s="2">
        <v>155</v>
      </c>
      <c r="L441" s="70" t="s">
        <v>1210</v>
      </c>
    </row>
    <row r="442" spans="1:12" ht="45">
      <c r="A442" s="25">
        <v>81220</v>
      </c>
      <c r="B442" s="2" t="s">
        <v>1003</v>
      </c>
      <c r="C442" s="2" t="s">
        <v>1005</v>
      </c>
      <c r="D442" s="2" t="s">
        <v>1138</v>
      </c>
      <c r="E442" s="2" t="s">
        <v>1080</v>
      </c>
      <c r="F442" s="2" t="s">
        <v>1207</v>
      </c>
      <c r="G442" s="2" t="s">
        <v>1097</v>
      </c>
      <c r="H442" s="2">
        <v>2020</v>
      </c>
      <c r="I442" s="69">
        <v>235.84905660377356</v>
      </c>
      <c r="J442" s="5">
        <v>235.84905660377356</v>
      </c>
      <c r="K442" s="2">
        <v>155</v>
      </c>
      <c r="L442" s="70" t="s">
        <v>1210</v>
      </c>
    </row>
    <row r="443" spans="1:12" ht="45">
      <c r="A443" s="25">
        <v>81300</v>
      </c>
      <c r="B443" s="2" t="s">
        <v>1003</v>
      </c>
      <c r="C443" s="2" t="s">
        <v>1006</v>
      </c>
      <c r="D443" s="2" t="s">
        <v>1138</v>
      </c>
      <c r="E443" s="2" t="s">
        <v>1080</v>
      </c>
      <c r="F443" s="2" t="s">
        <v>1207</v>
      </c>
      <c r="G443" s="2" t="s">
        <v>1097</v>
      </c>
      <c r="H443" s="2">
        <v>2020</v>
      </c>
      <c r="I443" s="69">
        <v>177.6988005330964</v>
      </c>
      <c r="J443" s="5">
        <v>177.6988005330964</v>
      </c>
      <c r="K443" s="2">
        <v>155</v>
      </c>
      <c r="L443" s="70" t="s">
        <v>1210</v>
      </c>
    </row>
    <row r="444" spans="1:12" ht="45">
      <c r="A444" s="25">
        <v>81591</v>
      </c>
      <c r="B444" s="2" t="s">
        <v>1003</v>
      </c>
      <c r="C444" s="2" t="s">
        <v>1007</v>
      </c>
      <c r="D444" s="2" t="s">
        <v>1138</v>
      </c>
      <c r="E444" s="2" t="s">
        <v>1080</v>
      </c>
      <c r="F444" s="2" t="s">
        <v>1207</v>
      </c>
      <c r="G444" s="2" t="s">
        <v>1097</v>
      </c>
      <c r="H444" s="2">
        <v>2020</v>
      </c>
      <c r="I444" s="69">
        <v>204.91803278688525</v>
      </c>
      <c r="J444" s="5">
        <v>204.91803278688525</v>
      </c>
      <c r="K444" s="2">
        <v>155</v>
      </c>
      <c r="L444" s="70" t="s">
        <v>1210</v>
      </c>
    </row>
    <row r="445" spans="1:12" ht="45">
      <c r="A445" s="25">
        <v>81736</v>
      </c>
      <c r="B445" s="2" t="s">
        <v>1003</v>
      </c>
      <c r="C445" s="2" t="s">
        <v>1008</v>
      </c>
      <c r="D445" s="2" t="s">
        <v>1138</v>
      </c>
      <c r="E445" s="2" t="s">
        <v>1080</v>
      </c>
      <c r="F445" s="2" t="s">
        <v>1207</v>
      </c>
      <c r="G445" s="2" t="s">
        <v>1097</v>
      </c>
      <c r="H445" s="2">
        <v>2020</v>
      </c>
      <c r="I445" s="69">
        <v>47.679593134138585</v>
      </c>
      <c r="J445" s="5">
        <v>47.679593134138585</v>
      </c>
      <c r="K445" s="2">
        <v>155</v>
      </c>
      <c r="L445" s="70" t="s">
        <v>1210</v>
      </c>
    </row>
    <row r="446" spans="1:12" ht="45">
      <c r="A446" s="25">
        <v>81794</v>
      </c>
      <c r="B446" s="2" t="s">
        <v>1003</v>
      </c>
      <c r="C446" s="2" t="s">
        <v>1009</v>
      </c>
      <c r="D446" s="2" t="s">
        <v>1138</v>
      </c>
      <c r="E446" s="2" t="s">
        <v>1080</v>
      </c>
      <c r="F446" s="2" t="s">
        <v>1207</v>
      </c>
      <c r="G446" s="2" t="s">
        <v>1097</v>
      </c>
      <c r="H446" s="2">
        <v>2020</v>
      </c>
      <c r="I446" s="69">
        <v>188.96447467876041</v>
      </c>
      <c r="J446" s="5">
        <v>188.96447467876041</v>
      </c>
      <c r="K446" s="2">
        <v>155</v>
      </c>
      <c r="L446" s="70" t="s">
        <v>1210</v>
      </c>
    </row>
    <row r="447" spans="1:12" ht="45">
      <c r="A447" s="25">
        <v>81001</v>
      </c>
      <c r="B447" s="2" t="s">
        <v>1003</v>
      </c>
      <c r="C447" s="2" t="s">
        <v>1003</v>
      </c>
      <c r="D447" s="2" t="s">
        <v>1139</v>
      </c>
      <c r="E447" s="2" t="s">
        <v>1080</v>
      </c>
      <c r="F447" s="2" t="s">
        <v>1207</v>
      </c>
      <c r="G447" s="2" t="s">
        <v>1283</v>
      </c>
      <c r="H447" s="2">
        <v>2020</v>
      </c>
      <c r="I447" s="69">
        <v>238.21339950372209</v>
      </c>
      <c r="J447" s="5">
        <v>238.21339950372209</v>
      </c>
      <c r="K447" s="2">
        <v>156</v>
      </c>
      <c r="L447" s="70" t="s">
        <v>1210</v>
      </c>
    </row>
    <row r="448" spans="1:12" ht="45">
      <c r="A448" s="25">
        <v>81065</v>
      </c>
      <c r="B448" s="2" t="s">
        <v>1003</v>
      </c>
      <c r="C448" s="2" t="s">
        <v>1004</v>
      </c>
      <c r="D448" s="2" t="s">
        <v>1139</v>
      </c>
      <c r="E448" s="2" t="s">
        <v>1080</v>
      </c>
      <c r="F448" s="2" t="s">
        <v>1207</v>
      </c>
      <c r="G448" s="2" t="s">
        <v>1283</v>
      </c>
      <c r="H448" s="2">
        <v>2020</v>
      </c>
      <c r="I448" s="69">
        <v>159.4433975938542</v>
      </c>
      <c r="J448" s="5">
        <v>159.4433975938542</v>
      </c>
      <c r="K448" s="2">
        <v>156</v>
      </c>
      <c r="L448" s="70" t="s">
        <v>1210</v>
      </c>
    </row>
    <row r="449" spans="1:12" ht="45">
      <c r="A449" s="25">
        <v>81220</v>
      </c>
      <c r="B449" s="2" t="s">
        <v>1003</v>
      </c>
      <c r="C449" s="2" t="s">
        <v>1005</v>
      </c>
      <c r="D449" s="2" t="s">
        <v>1139</v>
      </c>
      <c r="E449" s="2" t="s">
        <v>1080</v>
      </c>
      <c r="F449" s="2" t="s">
        <v>1207</v>
      </c>
      <c r="G449" s="2" t="s">
        <v>1283</v>
      </c>
      <c r="H449" s="2">
        <v>2020</v>
      </c>
      <c r="I449" s="69">
        <v>705.88235294117646</v>
      </c>
      <c r="J449" s="5">
        <v>705.88235294117646</v>
      </c>
      <c r="K449" s="2">
        <v>156</v>
      </c>
      <c r="L449" s="70" t="s">
        <v>1210</v>
      </c>
    </row>
    <row r="450" spans="1:12" ht="45">
      <c r="A450" s="25">
        <v>81300</v>
      </c>
      <c r="B450" s="2" t="s">
        <v>1003</v>
      </c>
      <c r="C450" s="2" t="s">
        <v>1006</v>
      </c>
      <c r="D450" s="2" t="s">
        <v>1139</v>
      </c>
      <c r="E450" s="2" t="s">
        <v>1080</v>
      </c>
      <c r="F450" s="2" t="s">
        <v>1207</v>
      </c>
      <c r="G450" s="2" t="s">
        <v>1283</v>
      </c>
      <c r="H450" s="2">
        <v>2020</v>
      </c>
      <c r="I450" s="69">
        <v>275.80772261623326</v>
      </c>
      <c r="J450" s="5">
        <v>275.80772261623326</v>
      </c>
      <c r="K450" s="2">
        <v>156</v>
      </c>
      <c r="L450" s="70" t="s">
        <v>1210</v>
      </c>
    </row>
    <row r="451" spans="1:12" ht="45">
      <c r="A451" s="25">
        <v>81591</v>
      </c>
      <c r="B451" s="2" t="s">
        <v>1003</v>
      </c>
      <c r="C451" s="2" t="s">
        <v>1007</v>
      </c>
      <c r="D451" s="2" t="s">
        <v>1139</v>
      </c>
      <c r="E451" s="2" t="s">
        <v>1080</v>
      </c>
      <c r="F451" s="2" t="s">
        <v>1207</v>
      </c>
      <c r="G451" s="2" t="s">
        <v>1283</v>
      </c>
      <c r="H451" s="2">
        <v>2020</v>
      </c>
      <c r="I451" s="69">
        <v>746.26865671641792</v>
      </c>
      <c r="J451" s="5">
        <v>746.26865671641792</v>
      </c>
      <c r="K451" s="2">
        <v>156</v>
      </c>
      <c r="L451" s="70" t="s">
        <v>1210</v>
      </c>
    </row>
    <row r="452" spans="1:12" ht="45">
      <c r="A452" s="25">
        <v>81736</v>
      </c>
      <c r="B452" s="2" t="s">
        <v>1003</v>
      </c>
      <c r="C452" s="2" t="s">
        <v>1008</v>
      </c>
      <c r="D452" s="2" t="s">
        <v>1139</v>
      </c>
      <c r="E452" s="2" t="s">
        <v>1080</v>
      </c>
      <c r="F452" s="2" t="s">
        <v>1207</v>
      </c>
      <c r="G452" s="2" t="s">
        <v>1283</v>
      </c>
      <c r="H452" s="2">
        <v>2020</v>
      </c>
      <c r="I452" s="69">
        <v>125.48800892359174</v>
      </c>
      <c r="J452" s="5">
        <v>125.48800892359174</v>
      </c>
      <c r="K452" s="2">
        <v>156</v>
      </c>
      <c r="L452" s="70" t="s">
        <v>1210</v>
      </c>
    </row>
    <row r="453" spans="1:12" ht="45">
      <c r="A453" s="25">
        <v>81794</v>
      </c>
      <c r="B453" s="2" t="s">
        <v>1003</v>
      </c>
      <c r="C453" s="2" t="s">
        <v>1009</v>
      </c>
      <c r="D453" s="2" t="s">
        <v>1139</v>
      </c>
      <c r="E453" s="2" t="s">
        <v>1080</v>
      </c>
      <c r="F453" s="2" t="s">
        <v>1207</v>
      </c>
      <c r="G453" s="2" t="s">
        <v>1283</v>
      </c>
      <c r="H453" s="2">
        <v>2020</v>
      </c>
      <c r="I453" s="69">
        <v>251.84687709872395</v>
      </c>
      <c r="J453" s="5">
        <v>251.84687709872395</v>
      </c>
      <c r="K453" s="2">
        <v>156</v>
      </c>
      <c r="L453" s="70" t="s">
        <v>1210</v>
      </c>
    </row>
    <row r="454" spans="1:12" ht="45">
      <c r="A454" s="25">
        <v>81001</v>
      </c>
      <c r="B454" s="2" t="s">
        <v>1003</v>
      </c>
      <c r="C454" s="2" t="s">
        <v>1003</v>
      </c>
      <c r="D454" s="2" t="s">
        <v>1140</v>
      </c>
      <c r="E454" s="2" t="s">
        <v>1080</v>
      </c>
      <c r="F454" s="2" t="s">
        <v>1207</v>
      </c>
      <c r="G454" s="2" t="s">
        <v>1098</v>
      </c>
      <c r="H454" s="2">
        <v>2020</v>
      </c>
      <c r="I454" s="69">
        <v>408.00079609911432</v>
      </c>
      <c r="J454" s="5">
        <v>408.00079609911432</v>
      </c>
      <c r="K454" s="2">
        <v>157</v>
      </c>
      <c r="L454" s="70" t="s">
        <v>1210</v>
      </c>
    </row>
    <row r="455" spans="1:12" ht="45">
      <c r="A455" s="25">
        <v>81065</v>
      </c>
      <c r="B455" s="2" t="s">
        <v>1003</v>
      </c>
      <c r="C455" s="2" t="s">
        <v>1004</v>
      </c>
      <c r="D455" s="2" t="s">
        <v>1140</v>
      </c>
      <c r="E455" s="2" t="s">
        <v>1080</v>
      </c>
      <c r="F455" s="2" t="s">
        <v>1207</v>
      </c>
      <c r="G455" s="2" t="s">
        <v>1098</v>
      </c>
      <c r="H455" s="2">
        <v>2020</v>
      </c>
      <c r="I455" s="69">
        <v>198.32189168573609</v>
      </c>
      <c r="J455" s="5">
        <v>198.32189168573609</v>
      </c>
      <c r="K455" s="2">
        <v>157</v>
      </c>
      <c r="L455" s="70" t="s">
        <v>1210</v>
      </c>
    </row>
    <row r="456" spans="1:12" ht="45">
      <c r="A456" s="25">
        <v>81220</v>
      </c>
      <c r="B456" s="2" t="s">
        <v>1003</v>
      </c>
      <c r="C456" s="2" t="s">
        <v>1005</v>
      </c>
      <c r="D456" s="2" t="s">
        <v>1140</v>
      </c>
      <c r="E456" s="2" t="s">
        <v>1080</v>
      </c>
      <c r="F456" s="2" t="s">
        <v>1207</v>
      </c>
      <c r="G456" s="2" t="s">
        <v>1098</v>
      </c>
      <c r="H456" s="2">
        <v>2020</v>
      </c>
      <c r="I456" s="69">
        <v>250</v>
      </c>
      <c r="J456" s="5">
        <v>250</v>
      </c>
      <c r="K456" s="2">
        <v>157</v>
      </c>
      <c r="L456" s="70" t="s">
        <v>1210</v>
      </c>
    </row>
    <row r="457" spans="1:12" ht="45">
      <c r="A457" s="25">
        <v>81300</v>
      </c>
      <c r="B457" s="2" t="s">
        <v>1003</v>
      </c>
      <c r="C457" s="2" t="s">
        <v>1006</v>
      </c>
      <c r="D457" s="2" t="s">
        <v>1140</v>
      </c>
      <c r="E457" s="2" t="s">
        <v>1080</v>
      </c>
      <c r="F457" s="2" t="s">
        <v>1207</v>
      </c>
      <c r="G457" s="2" t="s">
        <v>1098</v>
      </c>
      <c r="H457" s="2">
        <v>2020</v>
      </c>
      <c r="I457" s="69">
        <v>125.78616352201257</v>
      </c>
      <c r="J457" s="5">
        <v>125.78616352201257</v>
      </c>
      <c r="K457" s="2">
        <v>157</v>
      </c>
      <c r="L457" s="70" t="s">
        <v>1210</v>
      </c>
    </row>
    <row r="458" spans="1:12" ht="45">
      <c r="A458" s="25">
        <v>81591</v>
      </c>
      <c r="B458" s="2" t="s">
        <v>1003</v>
      </c>
      <c r="C458" s="2" t="s">
        <v>1007</v>
      </c>
      <c r="D458" s="2" t="s">
        <v>1140</v>
      </c>
      <c r="E458" s="2" t="s">
        <v>1080</v>
      </c>
      <c r="F458" s="2" t="s">
        <v>1207</v>
      </c>
      <c r="G458" s="2" t="s">
        <v>1098</v>
      </c>
      <c r="H458" s="2">
        <v>2020</v>
      </c>
      <c r="I458" s="69">
        <v>194.9317738791423</v>
      </c>
      <c r="J458" s="5">
        <v>194.9317738791423</v>
      </c>
      <c r="K458" s="2">
        <v>157</v>
      </c>
      <c r="L458" s="70" t="s">
        <v>1210</v>
      </c>
    </row>
    <row r="459" spans="1:12" ht="45">
      <c r="A459" s="25">
        <v>81736</v>
      </c>
      <c r="B459" s="2" t="s">
        <v>1003</v>
      </c>
      <c r="C459" s="2" t="s">
        <v>1008</v>
      </c>
      <c r="D459" s="2" t="s">
        <v>1140</v>
      </c>
      <c r="E459" s="2" t="s">
        <v>1080</v>
      </c>
      <c r="F459" s="2" t="s">
        <v>1207</v>
      </c>
      <c r="G459" s="2" t="s">
        <v>1098</v>
      </c>
      <c r="H459" s="2">
        <v>2020</v>
      </c>
      <c r="I459" s="69">
        <v>284.53549580310141</v>
      </c>
      <c r="J459" s="5">
        <v>284.53549580310141</v>
      </c>
      <c r="K459" s="2">
        <v>157</v>
      </c>
      <c r="L459" s="70" t="s">
        <v>1210</v>
      </c>
    </row>
    <row r="460" spans="1:12" ht="45">
      <c r="A460" s="25">
        <v>81794</v>
      </c>
      <c r="B460" s="2" t="s">
        <v>1003</v>
      </c>
      <c r="C460" s="2" t="s">
        <v>1009</v>
      </c>
      <c r="D460" s="2" t="s">
        <v>1140</v>
      </c>
      <c r="E460" s="2" t="s">
        <v>1080</v>
      </c>
      <c r="F460" s="2" t="s">
        <v>1207</v>
      </c>
      <c r="G460" s="2" t="s">
        <v>1098</v>
      </c>
      <c r="H460" s="2">
        <v>2020</v>
      </c>
      <c r="I460" s="69">
        <v>229.56030372594032</v>
      </c>
      <c r="J460" s="5">
        <v>229.56030372594032</v>
      </c>
      <c r="K460" s="2">
        <v>157</v>
      </c>
      <c r="L460" s="70" t="s">
        <v>1210</v>
      </c>
    </row>
    <row r="461" spans="1:12" ht="30">
      <c r="A461" s="25">
        <v>81736</v>
      </c>
      <c r="B461" s="2" t="s">
        <v>1003</v>
      </c>
      <c r="C461" s="2" t="s">
        <v>1008</v>
      </c>
      <c r="D461" s="2" t="s">
        <v>1142</v>
      </c>
      <c r="E461" s="2" t="s">
        <v>1080</v>
      </c>
      <c r="F461" s="2" t="s">
        <v>1211</v>
      </c>
      <c r="G461" s="2" t="s">
        <v>1283</v>
      </c>
      <c r="H461" s="2">
        <v>2020</v>
      </c>
      <c r="I461" s="69">
        <v>13.943112102621306</v>
      </c>
      <c r="J461" s="5">
        <v>13.943112102621306</v>
      </c>
      <c r="K461" s="2">
        <v>159</v>
      </c>
      <c r="L461" s="70" t="s">
        <v>1210</v>
      </c>
    </row>
    <row r="462" spans="1:12" ht="30">
      <c r="A462" s="25">
        <v>81736</v>
      </c>
      <c r="B462" s="2" t="s">
        <v>1003</v>
      </c>
      <c r="C462" s="2" t="s">
        <v>1008</v>
      </c>
      <c r="D462" s="2" t="s">
        <v>1143</v>
      </c>
      <c r="E462" s="2" t="s">
        <v>1080</v>
      </c>
      <c r="F462" s="2" t="s">
        <v>1211</v>
      </c>
      <c r="G462" s="2" t="s">
        <v>1098</v>
      </c>
      <c r="H462" s="2">
        <v>2020</v>
      </c>
      <c r="I462" s="69">
        <v>14.226774790155071</v>
      </c>
      <c r="J462" s="5">
        <v>14.226774790155071</v>
      </c>
      <c r="K462" s="2">
        <v>160</v>
      </c>
      <c r="L462" s="70" t="s">
        <v>1210</v>
      </c>
    </row>
    <row r="463" spans="1:12" ht="30">
      <c r="A463" s="25">
        <v>81794</v>
      </c>
      <c r="B463" s="2" t="s">
        <v>1003</v>
      </c>
      <c r="C463" s="2" t="s">
        <v>1009</v>
      </c>
      <c r="D463" s="2" t="s">
        <v>1143</v>
      </c>
      <c r="E463" s="2" t="s">
        <v>1080</v>
      </c>
      <c r="F463" s="2" t="s">
        <v>1211</v>
      </c>
      <c r="G463" s="2" t="s">
        <v>1098</v>
      </c>
      <c r="H463" s="2">
        <v>2020</v>
      </c>
      <c r="I463" s="69">
        <v>17.658484901995408</v>
      </c>
      <c r="J463" s="5">
        <v>17.658484901995408</v>
      </c>
      <c r="K463" s="2">
        <v>160</v>
      </c>
      <c r="L463" s="70" t="s">
        <v>1210</v>
      </c>
    </row>
    <row r="464" spans="1:12" ht="30">
      <c r="A464" s="25">
        <v>81065</v>
      </c>
      <c r="B464" s="2" t="s">
        <v>1003</v>
      </c>
      <c r="C464" s="2" t="s">
        <v>1004</v>
      </c>
      <c r="D464" s="2" t="s">
        <v>1144</v>
      </c>
      <c r="E464" s="2" t="s">
        <v>1080</v>
      </c>
      <c r="F464" s="2" t="s">
        <v>1211</v>
      </c>
      <c r="G464" s="2" t="s">
        <v>1097</v>
      </c>
      <c r="H464" s="2">
        <v>2020</v>
      </c>
      <c r="I464" s="69">
        <v>16.254876462938881</v>
      </c>
      <c r="J464" s="5">
        <v>16.254876462938881</v>
      </c>
      <c r="K464" s="2">
        <v>162</v>
      </c>
      <c r="L464" s="70" t="s">
        <v>1210</v>
      </c>
    </row>
    <row r="465" spans="1:12" ht="30">
      <c r="A465" s="25">
        <v>81300</v>
      </c>
      <c r="B465" s="2" t="s">
        <v>1003</v>
      </c>
      <c r="C465" s="2" t="s">
        <v>1006</v>
      </c>
      <c r="D465" s="2" t="s">
        <v>1144</v>
      </c>
      <c r="E465" s="2" t="s">
        <v>1080</v>
      </c>
      <c r="F465" s="2" t="s">
        <v>1211</v>
      </c>
      <c r="G465" s="2" t="s">
        <v>1097</v>
      </c>
      <c r="H465" s="2">
        <v>2020</v>
      </c>
      <c r="I465" s="69">
        <v>223.71364653243847</v>
      </c>
      <c r="J465" s="5">
        <v>223.71364653243847</v>
      </c>
      <c r="K465" s="2">
        <v>162</v>
      </c>
      <c r="L465" s="70" t="s">
        <v>1210</v>
      </c>
    </row>
    <row r="466" spans="1:12" ht="30">
      <c r="A466" s="25">
        <v>81001</v>
      </c>
      <c r="B466" s="2" t="s">
        <v>1003</v>
      </c>
      <c r="C466" s="2" t="s">
        <v>1003</v>
      </c>
      <c r="D466" s="2" t="s">
        <v>1145</v>
      </c>
      <c r="E466" s="2" t="s">
        <v>1080</v>
      </c>
      <c r="F466" s="2" t="s">
        <v>1211</v>
      </c>
      <c r="G466" s="2" t="s">
        <v>1283</v>
      </c>
      <c r="H466" s="2">
        <v>2020</v>
      </c>
      <c r="I466" s="69">
        <v>9.9255583126550864</v>
      </c>
      <c r="J466" s="5">
        <v>9.9255583126550864</v>
      </c>
      <c r="K466" s="2">
        <v>163</v>
      </c>
      <c r="L466" s="70" t="s">
        <v>1210</v>
      </c>
    </row>
    <row r="467" spans="1:12" ht="30">
      <c r="A467" s="25">
        <v>81794</v>
      </c>
      <c r="B467" s="2" t="s">
        <v>1003</v>
      </c>
      <c r="C467" s="2" t="s">
        <v>1009</v>
      </c>
      <c r="D467" s="2" t="s">
        <v>1146</v>
      </c>
      <c r="E467" s="2" t="s">
        <v>1080</v>
      </c>
      <c r="F467" s="2" t="s">
        <v>1211</v>
      </c>
      <c r="G467" s="2" t="s">
        <v>1098</v>
      </c>
      <c r="H467" s="2">
        <v>2020</v>
      </c>
      <c r="I467" s="69">
        <v>17.658484901995408</v>
      </c>
      <c r="J467" s="5">
        <v>17.658484901995408</v>
      </c>
      <c r="K467" s="2">
        <v>164</v>
      </c>
      <c r="L467" s="70" t="s">
        <v>1210</v>
      </c>
    </row>
    <row r="468" spans="1:12" ht="30">
      <c r="A468" s="25">
        <v>81300</v>
      </c>
      <c r="B468" s="2" t="s">
        <v>1003</v>
      </c>
      <c r="C468" s="2" t="s">
        <v>1006</v>
      </c>
      <c r="D468" s="2" t="s">
        <v>1148</v>
      </c>
      <c r="E468" s="2" t="s">
        <v>1080</v>
      </c>
      <c r="F468" s="2" t="s">
        <v>1207</v>
      </c>
      <c r="G468" s="2" t="s">
        <v>1098</v>
      </c>
      <c r="H468" s="2">
        <v>2020</v>
      </c>
      <c r="I468" s="69">
        <v>41.928721174004188</v>
      </c>
      <c r="J468" s="5">
        <v>41.928721174004188</v>
      </c>
      <c r="K468" s="2">
        <v>165</v>
      </c>
      <c r="L468" s="70" t="s">
        <v>1210</v>
      </c>
    </row>
    <row r="469" spans="1:12" ht="30">
      <c r="A469" s="25">
        <v>81736</v>
      </c>
      <c r="B469" s="2" t="s">
        <v>1003</v>
      </c>
      <c r="C469" s="2" t="s">
        <v>1008</v>
      </c>
      <c r="D469" s="2" t="s">
        <v>1148</v>
      </c>
      <c r="E469" s="2" t="s">
        <v>1080</v>
      </c>
      <c r="F469" s="2" t="s">
        <v>1207</v>
      </c>
      <c r="G469" s="2" t="s">
        <v>1098</v>
      </c>
      <c r="H469" s="2">
        <v>2020</v>
      </c>
      <c r="I469" s="69">
        <v>14.226774790155071</v>
      </c>
      <c r="J469" s="5">
        <v>14.226774790155071</v>
      </c>
      <c r="K469" s="2">
        <v>165</v>
      </c>
      <c r="L469" s="70" t="s">
        <v>1210</v>
      </c>
    </row>
    <row r="470" spans="1:12" ht="30">
      <c r="A470" s="25">
        <v>81794</v>
      </c>
      <c r="B470" s="2" t="s">
        <v>1003</v>
      </c>
      <c r="C470" s="2" t="s">
        <v>1009</v>
      </c>
      <c r="D470" s="2" t="s">
        <v>1148</v>
      </c>
      <c r="E470" s="2" t="s">
        <v>1080</v>
      </c>
      <c r="F470" s="2" t="s">
        <v>1207</v>
      </c>
      <c r="G470" s="2" t="s">
        <v>1098</v>
      </c>
      <c r="H470" s="2">
        <v>2020</v>
      </c>
      <c r="I470" s="69">
        <v>17.658484901995408</v>
      </c>
      <c r="J470" s="5">
        <v>17.658484901995408</v>
      </c>
      <c r="K470" s="2">
        <v>165</v>
      </c>
      <c r="L470" s="70" t="s">
        <v>1210</v>
      </c>
    </row>
    <row r="471" spans="1:12" ht="30">
      <c r="A471" s="25">
        <v>81300</v>
      </c>
      <c r="B471" s="2" t="s">
        <v>1003</v>
      </c>
      <c r="C471" s="2" t="s">
        <v>1006</v>
      </c>
      <c r="D471" s="2" t="s">
        <v>1147</v>
      </c>
      <c r="E471" s="2" t="s">
        <v>1080</v>
      </c>
      <c r="F471" s="2" t="s">
        <v>1207</v>
      </c>
      <c r="G471" s="2" t="s">
        <v>1283</v>
      </c>
      <c r="H471" s="2">
        <v>2020</v>
      </c>
      <c r="I471" s="69">
        <v>39.40110323089047</v>
      </c>
      <c r="J471" s="5">
        <v>39.40110323089047</v>
      </c>
      <c r="K471" s="2">
        <v>166</v>
      </c>
      <c r="L471" s="70" t="s">
        <v>1210</v>
      </c>
    </row>
    <row r="472" spans="1:12" ht="30">
      <c r="A472" s="25">
        <v>81001</v>
      </c>
      <c r="B472" s="2" t="s">
        <v>1003</v>
      </c>
      <c r="C472" s="2" t="s">
        <v>1003</v>
      </c>
      <c r="D472" s="2" t="s">
        <v>1149</v>
      </c>
      <c r="E472" s="2" t="s">
        <v>1080</v>
      </c>
      <c r="F472" s="2" t="s">
        <v>1211</v>
      </c>
      <c r="G472" s="2" t="s">
        <v>1097</v>
      </c>
      <c r="H472" s="2">
        <v>2020</v>
      </c>
      <c r="I472" s="69">
        <v>121.87119152526483</v>
      </c>
      <c r="J472" s="5">
        <v>121.87119152526483</v>
      </c>
      <c r="K472" s="2">
        <v>167</v>
      </c>
      <c r="L472" s="70" t="s">
        <v>1210</v>
      </c>
    </row>
    <row r="473" spans="1:12" ht="30">
      <c r="A473" s="25">
        <v>81065</v>
      </c>
      <c r="B473" s="2" t="s">
        <v>1003</v>
      </c>
      <c r="C473" s="2" t="s">
        <v>1004</v>
      </c>
      <c r="D473" s="2" t="s">
        <v>1149</v>
      </c>
      <c r="E473" s="2" t="s">
        <v>1080</v>
      </c>
      <c r="F473" s="2" t="s">
        <v>1211</v>
      </c>
      <c r="G473" s="2" t="s">
        <v>1097</v>
      </c>
      <c r="H473" s="2">
        <v>2020</v>
      </c>
      <c r="I473" s="69">
        <v>16.254876462938881</v>
      </c>
      <c r="J473" s="5">
        <v>16.254876462938881</v>
      </c>
      <c r="K473" s="2">
        <v>167</v>
      </c>
      <c r="L473" s="70" t="s">
        <v>1210</v>
      </c>
    </row>
    <row r="474" spans="1:12" ht="30">
      <c r="A474" s="25">
        <v>81300</v>
      </c>
      <c r="B474" s="2" t="s">
        <v>1003</v>
      </c>
      <c r="C474" s="2" t="s">
        <v>1006</v>
      </c>
      <c r="D474" s="2" t="s">
        <v>1149</v>
      </c>
      <c r="E474" s="2" t="s">
        <v>1080</v>
      </c>
      <c r="F474" s="2" t="s">
        <v>1211</v>
      </c>
      <c r="G474" s="2" t="s">
        <v>1097</v>
      </c>
      <c r="H474" s="2">
        <v>2020</v>
      </c>
      <c r="I474" s="69">
        <v>88.849400266548201</v>
      </c>
      <c r="J474" s="5">
        <v>88.849400266548201</v>
      </c>
      <c r="K474" s="2">
        <v>167</v>
      </c>
      <c r="L474" s="70" t="s">
        <v>1210</v>
      </c>
    </row>
    <row r="475" spans="1:12" ht="30">
      <c r="A475" s="25">
        <v>81736</v>
      </c>
      <c r="B475" s="2" t="s">
        <v>1003</v>
      </c>
      <c r="C475" s="2" t="s">
        <v>1008</v>
      </c>
      <c r="D475" s="2" t="s">
        <v>1149</v>
      </c>
      <c r="E475" s="2" t="s">
        <v>1080</v>
      </c>
      <c r="F475" s="2" t="s">
        <v>1211</v>
      </c>
      <c r="G475" s="2" t="s">
        <v>1097</v>
      </c>
      <c r="H475" s="2">
        <v>2020</v>
      </c>
      <c r="I475" s="69">
        <v>39.787798408488065</v>
      </c>
      <c r="J475" s="5">
        <v>39.787798408488065</v>
      </c>
      <c r="K475" s="2">
        <v>167</v>
      </c>
      <c r="L475" s="70" t="s">
        <v>1210</v>
      </c>
    </row>
    <row r="476" spans="1:12" ht="30">
      <c r="A476" s="25">
        <v>81794</v>
      </c>
      <c r="B476" s="2" t="s">
        <v>1003</v>
      </c>
      <c r="C476" s="2" t="s">
        <v>1009</v>
      </c>
      <c r="D476" s="2" t="s">
        <v>1149</v>
      </c>
      <c r="E476" s="2" t="s">
        <v>1080</v>
      </c>
      <c r="F476" s="2" t="s">
        <v>1211</v>
      </c>
      <c r="G476" s="2" t="s">
        <v>1097</v>
      </c>
      <c r="H476" s="2">
        <v>2020</v>
      </c>
      <c r="I476" s="69">
        <v>75.585789871504161</v>
      </c>
      <c r="J476" s="5">
        <v>75.585789871504161</v>
      </c>
      <c r="K476" s="2">
        <v>167</v>
      </c>
      <c r="L476" s="70" t="s">
        <v>1210</v>
      </c>
    </row>
    <row r="477" spans="1:12" ht="30">
      <c r="A477" s="25">
        <v>81001</v>
      </c>
      <c r="B477" s="2" t="s">
        <v>1003</v>
      </c>
      <c r="C477" s="2" t="s">
        <v>1003</v>
      </c>
      <c r="D477" s="2" t="s">
        <v>1150</v>
      </c>
      <c r="E477" s="2" t="s">
        <v>1080</v>
      </c>
      <c r="F477" s="2" t="s">
        <v>1207</v>
      </c>
      <c r="G477" s="2" t="s">
        <v>1283</v>
      </c>
      <c r="H477" s="2">
        <v>2020</v>
      </c>
      <c r="I477" s="69">
        <v>148.8833746898263</v>
      </c>
      <c r="J477" s="5">
        <v>148.8833746898263</v>
      </c>
      <c r="K477" s="2">
        <v>168</v>
      </c>
      <c r="L477" s="70" t="s">
        <v>1210</v>
      </c>
    </row>
    <row r="478" spans="1:12" ht="30">
      <c r="A478" s="25">
        <v>81065</v>
      </c>
      <c r="B478" s="2" t="s">
        <v>1003</v>
      </c>
      <c r="C478" s="2" t="s">
        <v>1004</v>
      </c>
      <c r="D478" s="2" t="s">
        <v>1150</v>
      </c>
      <c r="E478" s="2" t="s">
        <v>1080</v>
      </c>
      <c r="F478" s="2" t="s">
        <v>1207</v>
      </c>
      <c r="G478" s="2" t="s">
        <v>1283</v>
      </c>
      <c r="H478" s="2">
        <v>2020</v>
      </c>
      <c r="I478" s="69">
        <v>101.46398028699811</v>
      </c>
      <c r="J478" s="5">
        <v>101.46398028699811</v>
      </c>
      <c r="K478" s="2">
        <v>168</v>
      </c>
      <c r="L478" s="70" t="s">
        <v>1210</v>
      </c>
    </row>
    <row r="479" spans="1:12" ht="30">
      <c r="A479" s="25">
        <v>81220</v>
      </c>
      <c r="B479" s="2" t="s">
        <v>1003</v>
      </c>
      <c r="C479" s="2" t="s">
        <v>1005</v>
      </c>
      <c r="D479" s="2" t="s">
        <v>1150</v>
      </c>
      <c r="E479" s="2" t="s">
        <v>1080</v>
      </c>
      <c r="F479" s="2" t="s">
        <v>1207</v>
      </c>
      <c r="G479" s="2" t="s">
        <v>1283</v>
      </c>
      <c r="H479" s="2">
        <v>2020</v>
      </c>
      <c r="I479" s="69">
        <v>235.29411764705881</v>
      </c>
      <c r="J479" s="5">
        <v>235.29411764705881</v>
      </c>
      <c r="K479" s="2">
        <v>168</v>
      </c>
      <c r="L479" s="70" t="s">
        <v>1210</v>
      </c>
    </row>
    <row r="480" spans="1:12" ht="30">
      <c r="A480" s="25">
        <v>81300</v>
      </c>
      <c r="B480" s="2" t="s">
        <v>1003</v>
      </c>
      <c r="C480" s="2" t="s">
        <v>1006</v>
      </c>
      <c r="D480" s="2" t="s">
        <v>1150</v>
      </c>
      <c r="E480" s="2" t="s">
        <v>1080</v>
      </c>
      <c r="F480" s="2" t="s">
        <v>1207</v>
      </c>
      <c r="G480" s="2" t="s">
        <v>1283</v>
      </c>
      <c r="H480" s="2">
        <v>2020</v>
      </c>
      <c r="I480" s="69">
        <v>394.01103230890459</v>
      </c>
      <c r="J480" s="5">
        <v>394.01103230890459</v>
      </c>
      <c r="K480" s="2">
        <v>168</v>
      </c>
      <c r="L480" s="70" t="s">
        <v>1210</v>
      </c>
    </row>
    <row r="481" spans="1:12" ht="30">
      <c r="A481" s="25">
        <v>81736</v>
      </c>
      <c r="B481" s="2" t="s">
        <v>1003</v>
      </c>
      <c r="C481" s="2" t="s">
        <v>1008</v>
      </c>
      <c r="D481" s="2" t="s">
        <v>1150</v>
      </c>
      <c r="E481" s="2" t="s">
        <v>1080</v>
      </c>
      <c r="F481" s="2" t="s">
        <v>1207</v>
      </c>
      <c r="G481" s="2" t="s">
        <v>1283</v>
      </c>
      <c r="H481" s="2">
        <v>2020</v>
      </c>
      <c r="I481" s="69">
        <v>55.772448410485225</v>
      </c>
      <c r="J481" s="5">
        <v>55.772448410485225</v>
      </c>
      <c r="K481" s="2">
        <v>168</v>
      </c>
      <c r="L481" s="70" t="s">
        <v>1210</v>
      </c>
    </row>
    <row r="482" spans="1:12" ht="30">
      <c r="A482" s="25">
        <v>81794</v>
      </c>
      <c r="B482" s="2" t="s">
        <v>1003</v>
      </c>
      <c r="C482" s="2" t="s">
        <v>1009</v>
      </c>
      <c r="D482" s="2" t="s">
        <v>1150</v>
      </c>
      <c r="E482" s="2" t="s">
        <v>1080</v>
      </c>
      <c r="F482" s="2" t="s">
        <v>1207</v>
      </c>
      <c r="G482" s="2" t="s">
        <v>1283</v>
      </c>
      <c r="H482" s="2">
        <v>2020</v>
      </c>
      <c r="I482" s="69">
        <v>117.52854264607119</v>
      </c>
      <c r="J482" s="5">
        <v>117.52854264607119</v>
      </c>
      <c r="K482" s="2">
        <v>168</v>
      </c>
      <c r="L482" s="70" t="s">
        <v>1210</v>
      </c>
    </row>
    <row r="483" spans="1:12" ht="30">
      <c r="A483" s="25">
        <v>81001</v>
      </c>
      <c r="B483" s="2" t="s">
        <v>1003</v>
      </c>
      <c r="C483" s="2" t="s">
        <v>1003</v>
      </c>
      <c r="D483" s="2" t="s">
        <v>1151</v>
      </c>
      <c r="E483" s="2" t="s">
        <v>1080</v>
      </c>
      <c r="F483" s="2" t="s">
        <v>1207</v>
      </c>
      <c r="G483" s="2" t="s">
        <v>1098</v>
      </c>
      <c r="H483" s="2">
        <v>2020</v>
      </c>
      <c r="I483" s="69">
        <v>298.53716787740069</v>
      </c>
      <c r="J483" s="5">
        <v>298.53716787740069</v>
      </c>
      <c r="K483" s="2">
        <v>169</v>
      </c>
      <c r="L483" s="70" t="s">
        <v>1210</v>
      </c>
    </row>
    <row r="484" spans="1:12" ht="30">
      <c r="A484" s="25">
        <v>81065</v>
      </c>
      <c r="B484" s="2" t="s">
        <v>1003</v>
      </c>
      <c r="C484" s="2" t="s">
        <v>1004</v>
      </c>
      <c r="D484" s="2" t="s">
        <v>1151</v>
      </c>
      <c r="E484" s="2" t="s">
        <v>1080</v>
      </c>
      <c r="F484" s="2" t="s">
        <v>1207</v>
      </c>
      <c r="G484" s="2" t="s">
        <v>1098</v>
      </c>
      <c r="H484" s="2">
        <v>2020</v>
      </c>
      <c r="I484" s="69">
        <v>122.04424103737605</v>
      </c>
      <c r="J484" s="5">
        <v>122.04424103737605</v>
      </c>
      <c r="K484" s="2">
        <v>169</v>
      </c>
      <c r="L484" s="70" t="s">
        <v>1210</v>
      </c>
    </row>
    <row r="485" spans="1:12" ht="30">
      <c r="A485" s="25">
        <v>81300</v>
      </c>
      <c r="B485" s="2" t="s">
        <v>1003</v>
      </c>
      <c r="C485" s="2" t="s">
        <v>1006</v>
      </c>
      <c r="D485" s="2" t="s">
        <v>1151</v>
      </c>
      <c r="E485" s="2" t="s">
        <v>1080</v>
      </c>
      <c r="F485" s="2" t="s">
        <v>1207</v>
      </c>
      <c r="G485" s="2" t="s">
        <v>1098</v>
      </c>
      <c r="H485" s="2">
        <v>2020</v>
      </c>
      <c r="I485" s="69">
        <v>293.50104821802938</v>
      </c>
      <c r="J485" s="5">
        <v>293.50104821802938</v>
      </c>
      <c r="K485" s="2">
        <v>169</v>
      </c>
      <c r="L485" s="70" t="s">
        <v>1210</v>
      </c>
    </row>
    <row r="486" spans="1:12" ht="30">
      <c r="A486" s="25">
        <v>81736</v>
      </c>
      <c r="B486" s="2" t="s">
        <v>1003</v>
      </c>
      <c r="C486" s="2" t="s">
        <v>1008</v>
      </c>
      <c r="D486" s="2" t="s">
        <v>1151</v>
      </c>
      <c r="E486" s="2" t="s">
        <v>1080</v>
      </c>
      <c r="F486" s="2" t="s">
        <v>1207</v>
      </c>
      <c r="G486" s="2" t="s">
        <v>1098</v>
      </c>
      <c r="H486" s="2">
        <v>2020</v>
      </c>
      <c r="I486" s="69">
        <v>71.133873950775353</v>
      </c>
      <c r="J486" s="5">
        <v>71.133873950775353</v>
      </c>
      <c r="K486" s="2">
        <v>169</v>
      </c>
      <c r="L486" s="70" t="s">
        <v>1210</v>
      </c>
    </row>
    <row r="487" spans="1:12" ht="30">
      <c r="A487" s="25">
        <v>81794</v>
      </c>
      <c r="B487" s="2" t="s">
        <v>1003</v>
      </c>
      <c r="C487" s="2" t="s">
        <v>1009</v>
      </c>
      <c r="D487" s="2" t="s">
        <v>1151</v>
      </c>
      <c r="E487" s="2" t="s">
        <v>1080</v>
      </c>
      <c r="F487" s="2" t="s">
        <v>1207</v>
      </c>
      <c r="G487" s="2" t="s">
        <v>1098</v>
      </c>
      <c r="H487" s="2">
        <v>2020</v>
      </c>
      <c r="I487" s="69">
        <v>70.633939607981631</v>
      </c>
      <c r="J487" s="5">
        <v>70.633939607981631</v>
      </c>
      <c r="K487" s="2">
        <v>169</v>
      </c>
      <c r="L487" s="70" t="s">
        <v>1210</v>
      </c>
    </row>
    <row r="488" spans="1:12" ht="30">
      <c r="A488" s="25">
        <v>81001</v>
      </c>
      <c r="B488" s="2" t="s">
        <v>1003</v>
      </c>
      <c r="C488" s="2" t="s">
        <v>1003</v>
      </c>
      <c r="D488" s="2" t="s">
        <v>1081</v>
      </c>
      <c r="E488" s="2" t="s">
        <v>1080</v>
      </c>
      <c r="F488" s="2" t="s">
        <v>1207</v>
      </c>
      <c r="G488" s="2" t="s">
        <v>1098</v>
      </c>
      <c r="H488" s="2">
        <v>2021</v>
      </c>
      <c r="I488" s="69">
        <v>49.465769687376337</v>
      </c>
      <c r="J488" s="5">
        <v>49.465769687376337</v>
      </c>
      <c r="K488" s="2">
        <v>143</v>
      </c>
      <c r="L488" s="70" t="s">
        <v>1210</v>
      </c>
    </row>
    <row r="489" spans="1:12" ht="30">
      <c r="A489" s="25">
        <v>81065</v>
      </c>
      <c r="B489" s="2" t="s">
        <v>1003</v>
      </c>
      <c r="C489" s="2" t="s">
        <v>1004</v>
      </c>
      <c r="D489" s="2" t="s">
        <v>1081</v>
      </c>
      <c r="E489" s="2" t="s">
        <v>1080</v>
      </c>
      <c r="F489" s="2" t="s">
        <v>1207</v>
      </c>
      <c r="G489" s="2" t="s">
        <v>1098</v>
      </c>
      <c r="H489" s="2">
        <v>2021</v>
      </c>
      <c r="I489" s="69">
        <v>15.024038461538462</v>
      </c>
      <c r="J489" s="5">
        <v>15.024038461538462</v>
      </c>
      <c r="K489" s="2">
        <v>143</v>
      </c>
      <c r="L489" s="70" t="s">
        <v>1210</v>
      </c>
    </row>
    <row r="490" spans="1:12" ht="30">
      <c r="A490" s="25">
        <v>81736</v>
      </c>
      <c r="B490" s="2" t="s">
        <v>1003</v>
      </c>
      <c r="C490" s="2" t="s">
        <v>1008</v>
      </c>
      <c r="D490" s="2" t="s">
        <v>1081</v>
      </c>
      <c r="E490" s="2" t="s">
        <v>1080</v>
      </c>
      <c r="F490" s="2" t="s">
        <v>1207</v>
      </c>
      <c r="G490" s="2" t="s">
        <v>1098</v>
      </c>
      <c r="H490" s="2">
        <v>2021</v>
      </c>
      <c r="I490" s="69">
        <v>28.228652081863093</v>
      </c>
      <c r="J490" s="5">
        <v>28.228652081863093</v>
      </c>
      <c r="K490" s="2">
        <v>143</v>
      </c>
      <c r="L490" s="70" t="s">
        <v>1210</v>
      </c>
    </row>
    <row r="491" spans="1:12" ht="30">
      <c r="A491" s="25">
        <v>81794</v>
      </c>
      <c r="B491" s="2" t="s">
        <v>1003</v>
      </c>
      <c r="C491" s="2" t="s">
        <v>1009</v>
      </c>
      <c r="D491" s="2" t="s">
        <v>1081</v>
      </c>
      <c r="E491" s="2" t="s">
        <v>1080</v>
      </c>
      <c r="F491" s="2" t="s">
        <v>1207</v>
      </c>
      <c r="G491" s="2" t="s">
        <v>1098</v>
      </c>
      <c r="H491" s="2">
        <v>2021</v>
      </c>
      <c r="I491" s="69">
        <v>17.476406850751484</v>
      </c>
      <c r="J491" s="5">
        <v>17.476406850751484</v>
      </c>
      <c r="K491" s="2">
        <v>143</v>
      </c>
      <c r="L491" s="70" t="s">
        <v>1210</v>
      </c>
    </row>
    <row r="492" spans="1:12" ht="45">
      <c r="A492" s="25">
        <v>81001</v>
      </c>
      <c r="B492" s="2" t="s">
        <v>1003</v>
      </c>
      <c r="C492" s="2" t="s">
        <v>1003</v>
      </c>
      <c r="D492" s="2" t="s">
        <v>1138</v>
      </c>
      <c r="E492" s="2" t="s">
        <v>1080</v>
      </c>
      <c r="F492" s="2" t="s">
        <v>1207</v>
      </c>
      <c r="G492" s="2" t="s">
        <v>1097</v>
      </c>
      <c r="H492" s="2">
        <v>2021</v>
      </c>
      <c r="I492" s="69">
        <v>92.191389324237107</v>
      </c>
      <c r="J492" s="5">
        <v>92.191389324237107</v>
      </c>
      <c r="K492" s="2">
        <v>155</v>
      </c>
      <c r="L492" s="70" t="s">
        <v>1210</v>
      </c>
    </row>
    <row r="493" spans="1:12" ht="45">
      <c r="A493" s="25">
        <v>81065</v>
      </c>
      <c r="B493" s="2" t="s">
        <v>1003</v>
      </c>
      <c r="C493" s="2" t="s">
        <v>1004</v>
      </c>
      <c r="D493" s="2" t="s">
        <v>1138</v>
      </c>
      <c r="E493" s="2" t="s">
        <v>1080</v>
      </c>
      <c r="F493" s="2" t="s">
        <v>1207</v>
      </c>
      <c r="G493" s="2" t="s">
        <v>1097</v>
      </c>
      <c r="H493" s="2">
        <v>2021</v>
      </c>
      <c r="I493" s="69">
        <v>79.884965649464775</v>
      </c>
      <c r="J493" s="5">
        <v>79.884965649464775</v>
      </c>
      <c r="K493" s="2">
        <v>155</v>
      </c>
      <c r="L493" s="70" t="s">
        <v>1210</v>
      </c>
    </row>
    <row r="494" spans="1:12" ht="45">
      <c r="A494" s="25">
        <v>81300</v>
      </c>
      <c r="B494" s="2" t="s">
        <v>1003</v>
      </c>
      <c r="C494" s="2" t="s">
        <v>1006</v>
      </c>
      <c r="D494" s="2" t="s">
        <v>1138</v>
      </c>
      <c r="E494" s="2" t="s">
        <v>1080</v>
      </c>
      <c r="F494" s="2" t="s">
        <v>1207</v>
      </c>
      <c r="G494" s="2" t="s">
        <v>1097</v>
      </c>
      <c r="H494" s="2">
        <v>2021</v>
      </c>
      <c r="I494" s="69">
        <v>218.15008726003489</v>
      </c>
      <c r="J494" s="5">
        <v>218.15008726003489</v>
      </c>
      <c r="K494" s="2">
        <v>155</v>
      </c>
      <c r="L494" s="70" t="s">
        <v>1210</v>
      </c>
    </row>
    <row r="495" spans="1:12" ht="45">
      <c r="A495" s="25">
        <v>81736</v>
      </c>
      <c r="B495" s="2" t="s">
        <v>1003</v>
      </c>
      <c r="C495" s="2" t="s">
        <v>1008</v>
      </c>
      <c r="D495" s="2" t="s">
        <v>1138</v>
      </c>
      <c r="E495" s="2" t="s">
        <v>1080</v>
      </c>
      <c r="F495" s="2" t="s">
        <v>1207</v>
      </c>
      <c r="G495" s="2" t="s">
        <v>1097</v>
      </c>
      <c r="H495" s="2">
        <v>2021</v>
      </c>
      <c r="I495" s="69">
        <v>109.18733426922478</v>
      </c>
      <c r="J495" s="5">
        <v>109.18733426922478</v>
      </c>
      <c r="K495" s="2">
        <v>155</v>
      </c>
      <c r="L495" s="70" t="s">
        <v>1210</v>
      </c>
    </row>
    <row r="496" spans="1:12" ht="45">
      <c r="A496" s="25">
        <v>81794</v>
      </c>
      <c r="B496" s="2" t="s">
        <v>1003</v>
      </c>
      <c r="C496" s="2" t="s">
        <v>1009</v>
      </c>
      <c r="D496" s="2" t="s">
        <v>1138</v>
      </c>
      <c r="E496" s="2" t="s">
        <v>1080</v>
      </c>
      <c r="F496" s="2" t="s">
        <v>1207</v>
      </c>
      <c r="G496" s="2" t="s">
        <v>1097</v>
      </c>
      <c r="H496" s="2">
        <v>2021</v>
      </c>
      <c r="I496" s="69">
        <v>185.5287569573284</v>
      </c>
      <c r="J496" s="5">
        <v>185.5287569573284</v>
      </c>
      <c r="K496" s="2">
        <v>155</v>
      </c>
      <c r="L496" s="70" t="s">
        <v>1210</v>
      </c>
    </row>
    <row r="497" spans="1:12" ht="45">
      <c r="A497" s="25">
        <v>81001</v>
      </c>
      <c r="B497" s="2" t="s">
        <v>1003</v>
      </c>
      <c r="C497" s="2" t="s">
        <v>1003</v>
      </c>
      <c r="D497" s="2" t="s">
        <v>1139</v>
      </c>
      <c r="E497" s="2" t="s">
        <v>1080</v>
      </c>
      <c r="F497" s="2" t="s">
        <v>1207</v>
      </c>
      <c r="G497" s="2" t="s">
        <v>1283</v>
      </c>
      <c r="H497" s="2">
        <v>2021</v>
      </c>
      <c r="I497" s="69">
        <v>311.31433018776147</v>
      </c>
      <c r="J497" s="5">
        <v>311.31433018776147</v>
      </c>
      <c r="K497" s="2">
        <v>156</v>
      </c>
      <c r="L497" s="70" t="s">
        <v>1210</v>
      </c>
    </row>
    <row r="498" spans="1:12" ht="45">
      <c r="A498" s="25">
        <v>81065</v>
      </c>
      <c r="B498" s="2" t="s">
        <v>1003</v>
      </c>
      <c r="C498" s="2" t="s">
        <v>1004</v>
      </c>
      <c r="D498" s="2" t="s">
        <v>1139</v>
      </c>
      <c r="E498" s="2" t="s">
        <v>1080</v>
      </c>
      <c r="F498" s="2" t="s">
        <v>1207</v>
      </c>
      <c r="G498" s="2" t="s">
        <v>1283</v>
      </c>
      <c r="H498" s="2">
        <v>2021</v>
      </c>
      <c r="I498" s="69">
        <v>254.70496674685157</v>
      </c>
      <c r="J498" s="5">
        <v>254.70496674685157</v>
      </c>
      <c r="K498" s="2">
        <v>156</v>
      </c>
      <c r="L498" s="70" t="s">
        <v>1210</v>
      </c>
    </row>
    <row r="499" spans="1:12" ht="45">
      <c r="A499" s="25">
        <v>81300</v>
      </c>
      <c r="B499" s="2" t="s">
        <v>1003</v>
      </c>
      <c r="C499" s="2" t="s">
        <v>1006</v>
      </c>
      <c r="D499" s="2" t="s">
        <v>1139</v>
      </c>
      <c r="E499" s="2" t="s">
        <v>1080</v>
      </c>
      <c r="F499" s="2" t="s">
        <v>1207</v>
      </c>
      <c r="G499" s="2" t="s">
        <v>1283</v>
      </c>
      <c r="H499" s="2">
        <v>2021</v>
      </c>
      <c r="I499" s="69">
        <v>346.55371582595302</v>
      </c>
      <c r="J499" s="5">
        <v>346.55371582595302</v>
      </c>
      <c r="K499" s="2">
        <v>156</v>
      </c>
      <c r="L499" s="70" t="s">
        <v>1210</v>
      </c>
    </row>
    <row r="500" spans="1:12" ht="45">
      <c r="A500" s="25">
        <v>81591</v>
      </c>
      <c r="B500" s="2" t="s">
        <v>1003</v>
      </c>
      <c r="C500" s="2" t="s">
        <v>1007</v>
      </c>
      <c r="D500" s="2" t="s">
        <v>1139</v>
      </c>
      <c r="E500" s="2" t="s">
        <v>1080</v>
      </c>
      <c r="F500" s="2" t="s">
        <v>1207</v>
      </c>
      <c r="G500" s="2" t="s">
        <v>1283</v>
      </c>
      <c r="H500" s="2">
        <v>2021</v>
      </c>
      <c r="I500" s="69">
        <v>183.15018315018315</v>
      </c>
      <c r="J500" s="5">
        <v>183.15018315018315</v>
      </c>
      <c r="K500" s="2">
        <v>156</v>
      </c>
      <c r="L500" s="70" t="s">
        <v>1210</v>
      </c>
    </row>
    <row r="501" spans="1:12" ht="45">
      <c r="A501" s="25">
        <v>81736</v>
      </c>
      <c r="B501" s="2" t="s">
        <v>1003</v>
      </c>
      <c r="C501" s="2" t="s">
        <v>1008</v>
      </c>
      <c r="D501" s="2" t="s">
        <v>1139</v>
      </c>
      <c r="E501" s="2" t="s">
        <v>1080</v>
      </c>
      <c r="F501" s="2" t="s">
        <v>1207</v>
      </c>
      <c r="G501" s="2" t="s">
        <v>1283</v>
      </c>
      <c r="H501" s="2">
        <v>2021</v>
      </c>
      <c r="I501" s="69">
        <v>163.8001638001638</v>
      </c>
      <c r="J501" s="5">
        <v>163.8001638001638</v>
      </c>
      <c r="K501" s="2">
        <v>156</v>
      </c>
      <c r="L501" s="70" t="s">
        <v>1210</v>
      </c>
    </row>
    <row r="502" spans="1:12" ht="45">
      <c r="A502" s="25">
        <v>81794</v>
      </c>
      <c r="B502" s="2" t="s">
        <v>1003</v>
      </c>
      <c r="C502" s="2" t="s">
        <v>1009</v>
      </c>
      <c r="D502" s="2" t="s">
        <v>1139</v>
      </c>
      <c r="E502" s="2" t="s">
        <v>1080</v>
      </c>
      <c r="F502" s="2" t="s">
        <v>1207</v>
      </c>
      <c r="G502" s="2" t="s">
        <v>1283</v>
      </c>
      <c r="H502" s="2">
        <v>2021</v>
      </c>
      <c r="I502" s="69">
        <v>164.14970453053186</v>
      </c>
      <c r="J502" s="5">
        <v>164.14970453053186</v>
      </c>
      <c r="K502" s="2">
        <v>156</v>
      </c>
      <c r="L502" s="70" t="s">
        <v>1210</v>
      </c>
    </row>
    <row r="503" spans="1:12" ht="45">
      <c r="A503" s="25">
        <v>81001</v>
      </c>
      <c r="B503" s="2" t="s">
        <v>1003</v>
      </c>
      <c r="C503" s="2" t="s">
        <v>1003</v>
      </c>
      <c r="D503" s="2" t="s">
        <v>1140</v>
      </c>
      <c r="E503" s="2" t="s">
        <v>1080</v>
      </c>
      <c r="F503" s="2" t="s">
        <v>1207</v>
      </c>
      <c r="G503" s="2" t="s">
        <v>1098</v>
      </c>
      <c r="H503" s="2">
        <v>2021</v>
      </c>
      <c r="I503" s="69">
        <v>474.87138899881285</v>
      </c>
      <c r="J503" s="5">
        <v>474.87138899881285</v>
      </c>
      <c r="K503" s="2">
        <v>157</v>
      </c>
      <c r="L503" s="70" t="s">
        <v>1210</v>
      </c>
    </row>
    <row r="504" spans="1:12" ht="45">
      <c r="A504" s="25">
        <v>81065</v>
      </c>
      <c r="B504" s="2" t="s">
        <v>1003</v>
      </c>
      <c r="C504" s="2" t="s">
        <v>1004</v>
      </c>
      <c r="D504" s="2" t="s">
        <v>1140</v>
      </c>
      <c r="E504" s="2" t="s">
        <v>1080</v>
      </c>
      <c r="F504" s="2" t="s">
        <v>1207</v>
      </c>
      <c r="G504" s="2" t="s">
        <v>1098</v>
      </c>
      <c r="H504" s="2">
        <v>2021</v>
      </c>
      <c r="I504" s="69">
        <v>330.52884615384613</v>
      </c>
      <c r="J504" s="5">
        <v>330.52884615384613</v>
      </c>
      <c r="K504" s="2">
        <v>157</v>
      </c>
      <c r="L504" s="70" t="s">
        <v>1210</v>
      </c>
    </row>
    <row r="505" spans="1:12" ht="45">
      <c r="A505" s="25">
        <v>81300</v>
      </c>
      <c r="B505" s="2" t="s">
        <v>1003</v>
      </c>
      <c r="C505" s="2" t="s">
        <v>1006</v>
      </c>
      <c r="D505" s="2" t="s">
        <v>1140</v>
      </c>
      <c r="E505" s="2" t="s">
        <v>1080</v>
      </c>
      <c r="F505" s="2" t="s">
        <v>1207</v>
      </c>
      <c r="G505" s="2" t="s">
        <v>1098</v>
      </c>
      <c r="H505" s="2">
        <v>2021</v>
      </c>
      <c r="I505" s="69">
        <v>165.8374792703151</v>
      </c>
      <c r="J505" s="5">
        <v>165.8374792703151</v>
      </c>
      <c r="K505" s="2">
        <v>157</v>
      </c>
      <c r="L505" s="70" t="s">
        <v>1210</v>
      </c>
    </row>
    <row r="506" spans="1:12" ht="45">
      <c r="A506" s="25">
        <v>81591</v>
      </c>
      <c r="B506" s="2" t="s">
        <v>1003</v>
      </c>
      <c r="C506" s="2" t="s">
        <v>1007</v>
      </c>
      <c r="D506" s="2" t="s">
        <v>1140</v>
      </c>
      <c r="E506" s="2" t="s">
        <v>1080</v>
      </c>
      <c r="F506" s="2" t="s">
        <v>1207</v>
      </c>
      <c r="G506" s="2" t="s">
        <v>1098</v>
      </c>
      <c r="H506" s="2">
        <v>2021</v>
      </c>
      <c r="I506" s="69">
        <v>386.10038610038612</v>
      </c>
      <c r="J506" s="5">
        <v>386.10038610038612</v>
      </c>
      <c r="K506" s="2">
        <v>157</v>
      </c>
      <c r="L506" s="70" t="s">
        <v>1210</v>
      </c>
    </row>
    <row r="507" spans="1:12" ht="45">
      <c r="A507" s="25">
        <v>81736</v>
      </c>
      <c r="B507" s="2" t="s">
        <v>1003</v>
      </c>
      <c r="C507" s="2" t="s">
        <v>1008</v>
      </c>
      <c r="D507" s="2" t="s">
        <v>1140</v>
      </c>
      <c r="E507" s="2" t="s">
        <v>1080</v>
      </c>
      <c r="F507" s="2" t="s">
        <v>1207</v>
      </c>
      <c r="G507" s="2" t="s">
        <v>1098</v>
      </c>
      <c r="H507" s="2">
        <v>2021</v>
      </c>
      <c r="I507" s="69">
        <v>352.85815102328866</v>
      </c>
      <c r="J507" s="5">
        <v>352.85815102328866</v>
      </c>
      <c r="K507" s="2">
        <v>157</v>
      </c>
      <c r="L507" s="70" t="s">
        <v>1210</v>
      </c>
    </row>
    <row r="508" spans="1:12" ht="45">
      <c r="A508" s="25">
        <v>81794</v>
      </c>
      <c r="B508" s="2" t="s">
        <v>1003</v>
      </c>
      <c r="C508" s="2" t="s">
        <v>1009</v>
      </c>
      <c r="D508" s="2" t="s">
        <v>1140</v>
      </c>
      <c r="E508" s="2" t="s">
        <v>1080</v>
      </c>
      <c r="F508" s="2" t="s">
        <v>1207</v>
      </c>
      <c r="G508" s="2" t="s">
        <v>1098</v>
      </c>
      <c r="H508" s="2">
        <v>2021</v>
      </c>
      <c r="I508" s="69">
        <v>209.71688220901785</v>
      </c>
      <c r="J508" s="5">
        <v>209.71688220901785</v>
      </c>
      <c r="K508" s="2">
        <v>157</v>
      </c>
      <c r="L508" s="70" t="s">
        <v>1210</v>
      </c>
    </row>
    <row r="509" spans="1:12" ht="30">
      <c r="A509" s="25">
        <v>81001</v>
      </c>
      <c r="B509" s="2" t="s">
        <v>1003</v>
      </c>
      <c r="C509" s="2" t="s">
        <v>1003</v>
      </c>
      <c r="D509" s="2" t="s">
        <v>1141</v>
      </c>
      <c r="E509" s="2" t="s">
        <v>1080</v>
      </c>
      <c r="F509" s="2" t="s">
        <v>1211</v>
      </c>
      <c r="G509" s="2" t="s">
        <v>1097</v>
      </c>
      <c r="H509" s="2">
        <v>2021</v>
      </c>
      <c r="I509" s="69">
        <v>11.029006286533583</v>
      </c>
      <c r="J509" s="5">
        <v>11.029006286533583</v>
      </c>
      <c r="K509" s="2">
        <v>158</v>
      </c>
      <c r="L509" s="70" t="s">
        <v>1210</v>
      </c>
    </row>
    <row r="510" spans="1:12" ht="30">
      <c r="A510" s="25">
        <v>81001</v>
      </c>
      <c r="B510" s="2" t="s">
        <v>1003</v>
      </c>
      <c r="C510" s="2" t="s">
        <v>1003</v>
      </c>
      <c r="D510" s="2" t="s">
        <v>1143</v>
      </c>
      <c r="E510" s="2" t="s">
        <v>1080</v>
      </c>
      <c r="F510" s="2" t="s">
        <v>1211</v>
      </c>
      <c r="G510" s="2" t="s">
        <v>1098</v>
      </c>
      <c r="H510" s="2">
        <v>2021</v>
      </c>
      <c r="I510" s="69">
        <v>9.8931539374752671</v>
      </c>
      <c r="J510" s="5">
        <v>9.8931539374752671</v>
      </c>
      <c r="K510" s="2">
        <v>160</v>
      </c>
      <c r="L510" s="70" t="s">
        <v>1210</v>
      </c>
    </row>
    <row r="511" spans="1:12" ht="30">
      <c r="A511" s="25">
        <v>81065</v>
      </c>
      <c r="B511" s="2" t="s">
        <v>1003</v>
      </c>
      <c r="C511" s="2" t="s">
        <v>1004</v>
      </c>
      <c r="D511" s="2" t="s">
        <v>1143</v>
      </c>
      <c r="E511" s="2" t="s">
        <v>1080</v>
      </c>
      <c r="F511" s="2" t="s">
        <v>1211</v>
      </c>
      <c r="G511" s="2" t="s">
        <v>1098</v>
      </c>
      <c r="H511" s="2">
        <v>2021</v>
      </c>
      <c r="I511" s="69">
        <v>15.024038461538462</v>
      </c>
      <c r="J511" s="5">
        <v>15.024038461538462</v>
      </c>
      <c r="K511" s="2">
        <v>160</v>
      </c>
      <c r="L511" s="70" t="s">
        <v>1210</v>
      </c>
    </row>
    <row r="512" spans="1:12" ht="30">
      <c r="A512" s="25">
        <v>81736</v>
      </c>
      <c r="B512" s="2" t="s">
        <v>1003</v>
      </c>
      <c r="C512" s="2" t="s">
        <v>1008</v>
      </c>
      <c r="D512" s="2" t="s">
        <v>1143</v>
      </c>
      <c r="E512" s="2" t="s">
        <v>1080</v>
      </c>
      <c r="F512" s="2" t="s">
        <v>1211</v>
      </c>
      <c r="G512" s="2" t="s">
        <v>1098</v>
      </c>
      <c r="H512" s="2">
        <v>2021</v>
      </c>
      <c r="I512" s="69">
        <v>56.457304163726185</v>
      </c>
      <c r="J512" s="5">
        <v>56.457304163726185</v>
      </c>
      <c r="K512" s="2">
        <v>160</v>
      </c>
      <c r="L512" s="70" t="s">
        <v>1210</v>
      </c>
    </row>
    <row r="513" spans="1:12" ht="30">
      <c r="A513" s="25">
        <v>81065</v>
      </c>
      <c r="B513" s="2" t="s">
        <v>1003</v>
      </c>
      <c r="C513" s="2" t="s">
        <v>1004</v>
      </c>
      <c r="D513" s="2" t="s">
        <v>1144</v>
      </c>
      <c r="E513" s="2" t="s">
        <v>1080</v>
      </c>
      <c r="F513" s="2" t="s">
        <v>1211</v>
      </c>
      <c r="G513" s="2" t="s">
        <v>1097</v>
      </c>
      <c r="H513" s="2">
        <v>2021</v>
      </c>
      <c r="I513" s="69">
        <v>15.976993129892954</v>
      </c>
      <c r="J513" s="5">
        <v>15.976993129892954</v>
      </c>
      <c r="K513" s="2">
        <v>162</v>
      </c>
      <c r="L513" s="70" t="s">
        <v>1210</v>
      </c>
    </row>
    <row r="514" spans="1:12" ht="30">
      <c r="A514" s="25">
        <v>81794</v>
      </c>
      <c r="B514" s="2" t="s">
        <v>1003</v>
      </c>
      <c r="C514" s="2" t="s">
        <v>1009</v>
      </c>
      <c r="D514" s="2" t="s">
        <v>1144</v>
      </c>
      <c r="E514" s="2" t="s">
        <v>1080</v>
      </c>
      <c r="F514" s="2" t="s">
        <v>1211</v>
      </c>
      <c r="G514" s="2" t="s">
        <v>1097</v>
      </c>
      <c r="H514" s="2">
        <v>2021</v>
      </c>
      <c r="I514" s="69">
        <v>37.105751391465674</v>
      </c>
      <c r="J514" s="5">
        <v>37.105751391465674</v>
      </c>
      <c r="K514" s="2">
        <v>162</v>
      </c>
      <c r="L514" s="70" t="s">
        <v>1210</v>
      </c>
    </row>
    <row r="515" spans="1:12" ht="30">
      <c r="A515" s="25">
        <v>81001</v>
      </c>
      <c r="B515" s="2" t="s">
        <v>1003</v>
      </c>
      <c r="C515" s="2" t="s">
        <v>1003</v>
      </c>
      <c r="D515" s="2" t="s">
        <v>1145</v>
      </c>
      <c r="E515" s="2" t="s">
        <v>1080</v>
      </c>
      <c r="F515" s="2" t="s">
        <v>1211</v>
      </c>
      <c r="G515" s="2" t="s">
        <v>1283</v>
      </c>
      <c r="H515" s="2">
        <v>2021</v>
      </c>
      <c r="I515" s="69">
        <v>19.457145636735092</v>
      </c>
      <c r="J515" s="5">
        <v>19.457145636735092</v>
      </c>
      <c r="K515" s="2">
        <v>163</v>
      </c>
      <c r="L515" s="70" t="s">
        <v>1210</v>
      </c>
    </row>
    <row r="516" spans="1:12" ht="30">
      <c r="A516" s="25">
        <v>81794</v>
      </c>
      <c r="B516" s="2" t="s">
        <v>1003</v>
      </c>
      <c r="C516" s="2" t="s">
        <v>1009</v>
      </c>
      <c r="D516" s="2" t="s">
        <v>1145</v>
      </c>
      <c r="E516" s="2" t="s">
        <v>1080</v>
      </c>
      <c r="F516" s="2" t="s">
        <v>1211</v>
      </c>
      <c r="G516" s="2" t="s">
        <v>1283</v>
      </c>
      <c r="H516" s="2">
        <v>2021</v>
      </c>
      <c r="I516" s="69">
        <v>16.414970453053183</v>
      </c>
      <c r="J516" s="5">
        <v>16.414970453053183</v>
      </c>
      <c r="K516" s="2">
        <v>163</v>
      </c>
      <c r="L516" s="70" t="s">
        <v>1210</v>
      </c>
    </row>
    <row r="517" spans="1:12" ht="30">
      <c r="A517" s="25">
        <v>81001</v>
      </c>
      <c r="B517" s="2" t="s">
        <v>1003</v>
      </c>
      <c r="C517" s="2" t="s">
        <v>1003</v>
      </c>
      <c r="D517" s="2" t="s">
        <v>1146</v>
      </c>
      <c r="E517" s="2" t="s">
        <v>1080</v>
      </c>
      <c r="F517" s="2" t="s">
        <v>1211</v>
      </c>
      <c r="G517" s="2" t="s">
        <v>1098</v>
      </c>
      <c r="H517" s="2">
        <v>2021</v>
      </c>
      <c r="I517" s="69">
        <v>9.8931539374752671</v>
      </c>
      <c r="J517" s="5">
        <v>9.8931539374752671</v>
      </c>
      <c r="K517" s="2">
        <v>164</v>
      </c>
      <c r="L517" s="70" t="s">
        <v>1210</v>
      </c>
    </row>
    <row r="518" spans="1:12" ht="30">
      <c r="A518" s="25">
        <v>81300</v>
      </c>
      <c r="B518" s="2" t="s">
        <v>1003</v>
      </c>
      <c r="C518" s="2" t="s">
        <v>1006</v>
      </c>
      <c r="D518" s="2" t="s">
        <v>1146</v>
      </c>
      <c r="E518" s="2" t="s">
        <v>1080</v>
      </c>
      <c r="F518" s="2" t="s">
        <v>1211</v>
      </c>
      <c r="G518" s="2" t="s">
        <v>1098</v>
      </c>
      <c r="H518" s="2">
        <v>2021</v>
      </c>
      <c r="I518" s="69">
        <v>41.459369817578775</v>
      </c>
      <c r="J518" s="5">
        <v>41.459369817578775</v>
      </c>
      <c r="K518" s="2">
        <v>164</v>
      </c>
      <c r="L518" s="70" t="s">
        <v>1210</v>
      </c>
    </row>
    <row r="519" spans="1:12" ht="30">
      <c r="A519" s="25">
        <v>81001</v>
      </c>
      <c r="B519" s="2" t="s">
        <v>1003</v>
      </c>
      <c r="C519" s="2" t="s">
        <v>1003</v>
      </c>
      <c r="D519" s="2" t="s">
        <v>1148</v>
      </c>
      <c r="E519" s="2" t="s">
        <v>1080</v>
      </c>
      <c r="F519" s="2" t="s">
        <v>1207</v>
      </c>
      <c r="G519" s="2" t="s">
        <v>1098</v>
      </c>
      <c r="H519" s="2">
        <v>2021</v>
      </c>
      <c r="I519" s="69">
        <v>29.679461812425803</v>
      </c>
      <c r="J519" s="5">
        <v>29.679461812425803</v>
      </c>
      <c r="K519" s="2">
        <v>165</v>
      </c>
      <c r="L519" s="70" t="s">
        <v>1210</v>
      </c>
    </row>
    <row r="520" spans="1:12" ht="30">
      <c r="A520" s="25">
        <v>81065</v>
      </c>
      <c r="B520" s="2" t="s">
        <v>1003</v>
      </c>
      <c r="C520" s="2" t="s">
        <v>1004</v>
      </c>
      <c r="D520" s="2" t="s">
        <v>1148</v>
      </c>
      <c r="E520" s="2" t="s">
        <v>1080</v>
      </c>
      <c r="F520" s="2" t="s">
        <v>1207</v>
      </c>
      <c r="G520" s="2" t="s">
        <v>1098</v>
      </c>
      <c r="H520" s="2">
        <v>2021</v>
      </c>
      <c r="I520" s="69">
        <v>15.024038461538462</v>
      </c>
      <c r="J520" s="5">
        <v>15.024038461538462</v>
      </c>
      <c r="K520" s="2">
        <v>165</v>
      </c>
      <c r="L520" s="70" t="s">
        <v>1210</v>
      </c>
    </row>
    <row r="521" spans="1:12" ht="30">
      <c r="A521" s="25">
        <v>81736</v>
      </c>
      <c r="B521" s="2" t="s">
        <v>1003</v>
      </c>
      <c r="C521" s="2" t="s">
        <v>1008</v>
      </c>
      <c r="D521" s="2" t="s">
        <v>1148</v>
      </c>
      <c r="E521" s="2" t="s">
        <v>1080</v>
      </c>
      <c r="F521" s="2" t="s">
        <v>1207</v>
      </c>
      <c r="G521" s="2" t="s">
        <v>1098</v>
      </c>
      <c r="H521" s="2">
        <v>2021</v>
      </c>
      <c r="I521" s="69">
        <v>14.114326040931546</v>
      </c>
      <c r="J521" s="5">
        <v>14.114326040931546</v>
      </c>
      <c r="K521" s="2">
        <v>165</v>
      </c>
      <c r="L521" s="70" t="s">
        <v>1210</v>
      </c>
    </row>
    <row r="522" spans="1:12" ht="30">
      <c r="A522" s="25">
        <v>81001</v>
      </c>
      <c r="B522" s="2" t="s">
        <v>1003</v>
      </c>
      <c r="C522" s="2" t="s">
        <v>1003</v>
      </c>
      <c r="D522" s="2" t="s">
        <v>1149</v>
      </c>
      <c r="E522" s="2" t="s">
        <v>1080</v>
      </c>
      <c r="F522" s="2" t="s">
        <v>1211</v>
      </c>
      <c r="G522" s="2" t="s">
        <v>1097</v>
      </c>
      <c r="H522" s="2">
        <v>2021</v>
      </c>
      <c r="I522" s="69">
        <v>121.31906915186941</v>
      </c>
      <c r="J522" s="5">
        <v>121.31906915186941</v>
      </c>
      <c r="K522" s="2">
        <v>167</v>
      </c>
      <c r="L522" s="70" t="s">
        <v>1210</v>
      </c>
    </row>
    <row r="523" spans="1:12" ht="30">
      <c r="A523" s="25">
        <v>81065</v>
      </c>
      <c r="B523" s="2" t="s">
        <v>1003</v>
      </c>
      <c r="C523" s="2" t="s">
        <v>1004</v>
      </c>
      <c r="D523" s="2" t="s">
        <v>1149</v>
      </c>
      <c r="E523" s="2" t="s">
        <v>1080</v>
      </c>
      <c r="F523" s="2" t="s">
        <v>1211</v>
      </c>
      <c r="G523" s="2" t="s">
        <v>1097</v>
      </c>
      <c r="H523" s="2">
        <v>2021</v>
      </c>
      <c r="I523" s="69">
        <v>47.930979389678861</v>
      </c>
      <c r="J523" s="5">
        <v>47.930979389678861</v>
      </c>
      <c r="K523" s="2">
        <v>167</v>
      </c>
      <c r="L523" s="70" t="s">
        <v>1210</v>
      </c>
    </row>
    <row r="524" spans="1:12" ht="30">
      <c r="A524" s="25">
        <v>81736</v>
      </c>
      <c r="B524" s="2" t="s">
        <v>1003</v>
      </c>
      <c r="C524" s="2" t="s">
        <v>1008</v>
      </c>
      <c r="D524" s="2" t="s">
        <v>1149</v>
      </c>
      <c r="E524" s="2" t="s">
        <v>1080</v>
      </c>
      <c r="F524" s="2" t="s">
        <v>1211</v>
      </c>
      <c r="G524" s="2" t="s">
        <v>1097</v>
      </c>
      <c r="H524" s="2">
        <v>2021</v>
      </c>
      <c r="I524" s="69">
        <v>31.196381219778505</v>
      </c>
      <c r="J524" s="5">
        <v>31.196381219778505</v>
      </c>
      <c r="K524" s="2">
        <v>167</v>
      </c>
      <c r="L524" s="70" t="s">
        <v>1210</v>
      </c>
    </row>
    <row r="525" spans="1:12" ht="30">
      <c r="A525" s="25">
        <v>81794</v>
      </c>
      <c r="B525" s="2" t="s">
        <v>1003</v>
      </c>
      <c r="C525" s="2" t="s">
        <v>1009</v>
      </c>
      <c r="D525" s="2" t="s">
        <v>1149</v>
      </c>
      <c r="E525" s="2" t="s">
        <v>1080</v>
      </c>
      <c r="F525" s="2" t="s">
        <v>1211</v>
      </c>
      <c r="G525" s="2" t="s">
        <v>1097</v>
      </c>
      <c r="H525" s="2">
        <v>2021</v>
      </c>
      <c r="I525" s="69">
        <v>55.658627087198518</v>
      </c>
      <c r="J525" s="5">
        <v>55.658627087198518</v>
      </c>
      <c r="K525" s="2">
        <v>167</v>
      </c>
      <c r="L525" s="70" t="s">
        <v>1210</v>
      </c>
    </row>
    <row r="526" spans="1:12" ht="30">
      <c r="A526" s="25">
        <v>81001</v>
      </c>
      <c r="B526" s="2" t="s">
        <v>1003</v>
      </c>
      <c r="C526" s="2" t="s">
        <v>1003</v>
      </c>
      <c r="D526" s="2" t="s">
        <v>1150</v>
      </c>
      <c r="E526" s="2" t="s">
        <v>1080</v>
      </c>
      <c r="F526" s="2" t="s">
        <v>1207</v>
      </c>
      <c r="G526" s="2" t="s">
        <v>1283</v>
      </c>
      <c r="H526" s="2">
        <v>2021</v>
      </c>
      <c r="I526" s="69">
        <v>204.30002918571844</v>
      </c>
      <c r="J526" s="5">
        <v>204.30002918571844</v>
      </c>
      <c r="K526" s="2">
        <v>168</v>
      </c>
      <c r="L526" s="70" t="s">
        <v>1210</v>
      </c>
    </row>
    <row r="527" spans="1:12" ht="30">
      <c r="A527" s="25">
        <v>81065</v>
      </c>
      <c r="B527" s="2" t="s">
        <v>1003</v>
      </c>
      <c r="C527" s="2" t="s">
        <v>1004</v>
      </c>
      <c r="D527" s="2" t="s">
        <v>1150</v>
      </c>
      <c r="E527" s="2" t="s">
        <v>1080</v>
      </c>
      <c r="F527" s="2" t="s">
        <v>1207</v>
      </c>
      <c r="G527" s="2" t="s">
        <v>1283</v>
      </c>
      <c r="H527" s="2">
        <v>2021</v>
      </c>
      <c r="I527" s="69">
        <v>70.751379651903221</v>
      </c>
      <c r="J527" s="5">
        <v>70.751379651903221</v>
      </c>
      <c r="K527" s="2">
        <v>168</v>
      </c>
      <c r="L527" s="70" t="s">
        <v>1210</v>
      </c>
    </row>
    <row r="528" spans="1:12" ht="30">
      <c r="A528" s="25">
        <v>81300</v>
      </c>
      <c r="B528" s="2" t="s">
        <v>1003</v>
      </c>
      <c r="C528" s="2" t="s">
        <v>1006</v>
      </c>
      <c r="D528" s="2" t="s">
        <v>1150</v>
      </c>
      <c r="E528" s="2" t="s">
        <v>1080</v>
      </c>
      <c r="F528" s="2" t="s">
        <v>1207</v>
      </c>
      <c r="G528" s="2" t="s">
        <v>1283</v>
      </c>
      <c r="H528" s="2">
        <v>2021</v>
      </c>
      <c r="I528" s="69">
        <v>38.505968425105891</v>
      </c>
      <c r="J528" s="5">
        <v>38.505968425105891</v>
      </c>
      <c r="K528" s="2">
        <v>168</v>
      </c>
      <c r="L528" s="70" t="s">
        <v>1210</v>
      </c>
    </row>
    <row r="529" spans="1:12" ht="30">
      <c r="A529" s="25">
        <v>81736</v>
      </c>
      <c r="B529" s="2" t="s">
        <v>1003</v>
      </c>
      <c r="C529" s="2" t="s">
        <v>1008</v>
      </c>
      <c r="D529" s="2" t="s">
        <v>1150</v>
      </c>
      <c r="E529" s="2" t="s">
        <v>1080</v>
      </c>
      <c r="F529" s="2" t="s">
        <v>1207</v>
      </c>
      <c r="G529" s="2" t="s">
        <v>1283</v>
      </c>
      <c r="H529" s="2">
        <v>2021</v>
      </c>
      <c r="I529" s="69">
        <v>81.900081900081901</v>
      </c>
      <c r="J529" s="5">
        <v>81.900081900081901</v>
      </c>
      <c r="K529" s="2">
        <v>168</v>
      </c>
      <c r="L529" s="70" t="s">
        <v>1210</v>
      </c>
    </row>
    <row r="530" spans="1:12" ht="30">
      <c r="A530" s="25">
        <v>81794</v>
      </c>
      <c r="B530" s="2" t="s">
        <v>1003</v>
      </c>
      <c r="C530" s="2" t="s">
        <v>1009</v>
      </c>
      <c r="D530" s="2" t="s">
        <v>1150</v>
      </c>
      <c r="E530" s="2" t="s">
        <v>1080</v>
      </c>
      <c r="F530" s="2" t="s">
        <v>1207</v>
      </c>
      <c r="G530" s="2" t="s">
        <v>1283</v>
      </c>
      <c r="H530" s="2">
        <v>2021</v>
      </c>
      <c r="I530" s="69">
        <v>98.489822718319104</v>
      </c>
      <c r="J530" s="5">
        <v>98.489822718319104</v>
      </c>
      <c r="K530" s="2">
        <v>168</v>
      </c>
      <c r="L530" s="70" t="s">
        <v>1210</v>
      </c>
    </row>
    <row r="531" spans="1:12" ht="30">
      <c r="A531" s="25">
        <v>81001</v>
      </c>
      <c r="B531" s="2" t="s">
        <v>1003</v>
      </c>
      <c r="C531" s="2" t="s">
        <v>1003</v>
      </c>
      <c r="D531" s="2" t="s">
        <v>1151</v>
      </c>
      <c r="E531" s="2" t="s">
        <v>1080</v>
      </c>
      <c r="F531" s="2" t="s">
        <v>1207</v>
      </c>
      <c r="G531" s="2" t="s">
        <v>1098</v>
      </c>
      <c r="H531" s="2">
        <v>2021</v>
      </c>
      <c r="I531" s="69">
        <v>128.61100118717846</v>
      </c>
      <c r="J531" s="5">
        <v>128.61100118717846</v>
      </c>
      <c r="K531" s="2">
        <v>169</v>
      </c>
      <c r="L531" s="70" t="s">
        <v>1210</v>
      </c>
    </row>
    <row r="532" spans="1:12" ht="30">
      <c r="A532" s="25">
        <v>81065</v>
      </c>
      <c r="B532" s="2" t="s">
        <v>1003</v>
      </c>
      <c r="C532" s="2" t="s">
        <v>1004</v>
      </c>
      <c r="D532" s="2" t="s">
        <v>1151</v>
      </c>
      <c r="E532" s="2" t="s">
        <v>1080</v>
      </c>
      <c r="F532" s="2" t="s">
        <v>1207</v>
      </c>
      <c r="G532" s="2" t="s">
        <v>1098</v>
      </c>
      <c r="H532" s="2">
        <v>2021</v>
      </c>
      <c r="I532" s="69">
        <v>45.072115384615387</v>
      </c>
      <c r="J532" s="5">
        <v>45.072115384615387</v>
      </c>
      <c r="K532" s="2">
        <v>169</v>
      </c>
      <c r="L532" s="70" t="s">
        <v>1210</v>
      </c>
    </row>
    <row r="533" spans="1:12" ht="30">
      <c r="A533" s="25">
        <v>81736</v>
      </c>
      <c r="B533" s="2" t="s">
        <v>1003</v>
      </c>
      <c r="C533" s="2" t="s">
        <v>1008</v>
      </c>
      <c r="D533" s="2" t="s">
        <v>1151</v>
      </c>
      <c r="E533" s="2" t="s">
        <v>1080</v>
      </c>
      <c r="F533" s="2" t="s">
        <v>1207</v>
      </c>
      <c r="G533" s="2" t="s">
        <v>1098</v>
      </c>
      <c r="H533" s="2">
        <v>2021</v>
      </c>
      <c r="I533" s="69">
        <v>112.91460832745237</v>
      </c>
      <c r="J533" s="5">
        <v>112.91460832745237</v>
      </c>
      <c r="K533" s="2">
        <v>169</v>
      </c>
      <c r="L533" s="70" t="s">
        <v>1210</v>
      </c>
    </row>
    <row r="534" spans="1:12" ht="30">
      <c r="A534" s="25">
        <v>81794</v>
      </c>
      <c r="B534" s="2" t="s">
        <v>1003</v>
      </c>
      <c r="C534" s="2" t="s">
        <v>1009</v>
      </c>
      <c r="D534" s="2" t="s">
        <v>1151</v>
      </c>
      <c r="E534" s="2" t="s">
        <v>1080</v>
      </c>
      <c r="F534" s="2" t="s">
        <v>1207</v>
      </c>
      <c r="G534" s="2" t="s">
        <v>1098</v>
      </c>
      <c r="H534" s="2">
        <v>2021</v>
      </c>
      <c r="I534" s="69">
        <v>139.81125480601187</v>
      </c>
      <c r="J534" s="5">
        <v>139.81125480601187</v>
      </c>
      <c r="K534" s="2">
        <v>169</v>
      </c>
      <c r="L534" s="70" t="s">
        <v>1210</v>
      </c>
    </row>
    <row r="535" spans="1:12" ht="45">
      <c r="A535" s="25">
        <v>81</v>
      </c>
      <c r="B535" s="2" t="s">
        <v>1003</v>
      </c>
      <c r="C535" s="2" t="s">
        <v>1075</v>
      </c>
      <c r="D535" s="2" t="s">
        <v>1081</v>
      </c>
      <c r="E535" s="2" t="s">
        <v>1080</v>
      </c>
      <c r="F535" s="2" t="s">
        <v>1207</v>
      </c>
      <c r="G535" s="2" t="s">
        <v>1098</v>
      </c>
      <c r="H535" s="2">
        <v>2018</v>
      </c>
      <c r="I535" s="69">
        <v>70.654733867169099</v>
      </c>
      <c r="J535" s="5">
        <v>70.654733867169099</v>
      </c>
      <c r="K535" s="2">
        <v>143</v>
      </c>
      <c r="L535" s="70" t="s">
        <v>1210</v>
      </c>
    </row>
    <row r="536" spans="1:12" ht="30">
      <c r="A536" s="25">
        <v>1</v>
      </c>
      <c r="B536" s="2" t="s">
        <v>1072</v>
      </c>
      <c r="C536" s="2" t="s">
        <v>1072</v>
      </c>
      <c r="D536" s="2" t="s">
        <v>1081</v>
      </c>
      <c r="E536" s="2" t="s">
        <v>1080</v>
      </c>
      <c r="F536" s="2" t="s">
        <v>1207</v>
      </c>
      <c r="G536" s="2" t="s">
        <v>1098</v>
      </c>
      <c r="H536" s="2">
        <v>2018</v>
      </c>
      <c r="I536" s="69">
        <v>26.601316785802073</v>
      </c>
      <c r="J536" s="5">
        <v>26.601316785802073</v>
      </c>
      <c r="K536" s="2">
        <v>143</v>
      </c>
      <c r="L536" s="70" t="s">
        <v>1210</v>
      </c>
    </row>
    <row r="537" spans="1:12" ht="45">
      <c r="A537" s="25">
        <v>81</v>
      </c>
      <c r="B537" s="2" t="s">
        <v>1003</v>
      </c>
      <c r="C537" s="2" t="s">
        <v>1075</v>
      </c>
      <c r="D537" s="2" t="s">
        <v>1138</v>
      </c>
      <c r="E537" s="2" t="s">
        <v>1080</v>
      </c>
      <c r="F537" s="2" t="s">
        <v>1207</v>
      </c>
      <c r="G537" s="2" t="s">
        <v>1097</v>
      </c>
      <c r="H537" s="2">
        <v>2018</v>
      </c>
      <c r="I537" s="69">
        <v>92.564944759629739</v>
      </c>
      <c r="J537" s="5">
        <v>92.564944759629739</v>
      </c>
      <c r="K537" s="2">
        <v>155</v>
      </c>
      <c r="L537" s="70" t="s">
        <v>1210</v>
      </c>
    </row>
    <row r="538" spans="1:12" ht="45">
      <c r="A538" s="25">
        <v>1</v>
      </c>
      <c r="B538" s="2" t="s">
        <v>1072</v>
      </c>
      <c r="C538" s="2" t="s">
        <v>1072</v>
      </c>
      <c r="D538" s="2" t="s">
        <v>1138</v>
      </c>
      <c r="E538" s="2" t="s">
        <v>1080</v>
      </c>
      <c r="F538" s="2" t="s">
        <v>1207</v>
      </c>
      <c r="G538" s="2" t="s">
        <v>1097</v>
      </c>
      <c r="H538" s="2">
        <v>2018</v>
      </c>
      <c r="I538" s="69">
        <v>87.299994007966347</v>
      </c>
      <c r="J538" s="5">
        <v>87.299994007966347</v>
      </c>
      <c r="K538" s="2">
        <v>155</v>
      </c>
      <c r="L538" s="70" t="s">
        <v>1210</v>
      </c>
    </row>
    <row r="539" spans="1:12" ht="45">
      <c r="A539" s="25">
        <v>81</v>
      </c>
      <c r="B539" s="2" t="s">
        <v>1003</v>
      </c>
      <c r="C539" s="2" t="s">
        <v>1075</v>
      </c>
      <c r="D539" s="2" t="s">
        <v>1139</v>
      </c>
      <c r="E539" s="2" t="s">
        <v>1080</v>
      </c>
      <c r="F539" s="2" t="s">
        <v>1207</v>
      </c>
      <c r="G539" s="2" t="s">
        <v>1283</v>
      </c>
      <c r="H539" s="2">
        <v>2018</v>
      </c>
      <c r="I539" s="69">
        <v>233.22851153039832</v>
      </c>
      <c r="J539" s="5">
        <v>233.22851153039832</v>
      </c>
      <c r="K539" s="2">
        <v>156</v>
      </c>
      <c r="L539" s="70" t="s">
        <v>1210</v>
      </c>
    </row>
    <row r="540" spans="1:12" ht="45">
      <c r="A540" s="25">
        <v>1</v>
      </c>
      <c r="B540" s="2" t="s">
        <v>1072</v>
      </c>
      <c r="C540" s="2" t="s">
        <v>1072</v>
      </c>
      <c r="D540" s="2" t="s">
        <v>1139</v>
      </c>
      <c r="E540" s="2" t="s">
        <v>1080</v>
      </c>
      <c r="F540" s="2" t="s">
        <v>1207</v>
      </c>
      <c r="G540" s="2" t="s">
        <v>1283</v>
      </c>
      <c r="H540" s="2">
        <v>2018</v>
      </c>
      <c r="I540" s="69">
        <v>182.33200302017042</v>
      </c>
      <c r="J540" s="5">
        <v>182.33200302017042</v>
      </c>
      <c r="K540" s="2">
        <v>156</v>
      </c>
      <c r="L540" s="70" t="s">
        <v>1210</v>
      </c>
    </row>
    <row r="541" spans="1:12" ht="45">
      <c r="A541" s="25">
        <v>81</v>
      </c>
      <c r="B541" s="2" t="s">
        <v>1003</v>
      </c>
      <c r="C541" s="2" t="s">
        <v>1075</v>
      </c>
      <c r="D541" s="2" t="s">
        <v>1140</v>
      </c>
      <c r="E541" s="2" t="s">
        <v>1080</v>
      </c>
      <c r="F541" s="2" t="s">
        <v>1207</v>
      </c>
      <c r="G541" s="2" t="s">
        <v>1098</v>
      </c>
      <c r="H541" s="2">
        <v>2018</v>
      </c>
      <c r="I541" s="69">
        <v>324.3718731101215</v>
      </c>
      <c r="J541" s="5">
        <v>324.3718731101215</v>
      </c>
      <c r="K541" s="2">
        <v>157</v>
      </c>
      <c r="L541" s="70" t="s">
        <v>1210</v>
      </c>
    </row>
    <row r="542" spans="1:12" ht="45">
      <c r="A542" s="25">
        <v>1</v>
      </c>
      <c r="B542" s="2" t="s">
        <v>1072</v>
      </c>
      <c r="C542" s="2" t="s">
        <v>1072</v>
      </c>
      <c r="D542" s="2" t="s">
        <v>1140</v>
      </c>
      <c r="E542" s="2" t="s">
        <v>1080</v>
      </c>
      <c r="F542" s="2" t="s">
        <v>1207</v>
      </c>
      <c r="G542" s="2" t="s">
        <v>1098</v>
      </c>
      <c r="H542" s="2">
        <v>2018</v>
      </c>
      <c r="I542" s="69">
        <v>213.42916956050502</v>
      </c>
      <c r="J542" s="5">
        <v>213.42916956050502</v>
      </c>
      <c r="K542" s="2">
        <v>157</v>
      </c>
      <c r="L542" s="70" t="s">
        <v>1210</v>
      </c>
    </row>
    <row r="543" spans="1:12" ht="30">
      <c r="A543" s="25">
        <v>1</v>
      </c>
      <c r="B543" s="2" t="s">
        <v>1072</v>
      </c>
      <c r="C543" s="2" t="s">
        <v>1072</v>
      </c>
      <c r="D543" s="2" t="s">
        <v>1141</v>
      </c>
      <c r="E543" s="2" t="s">
        <v>1080</v>
      </c>
      <c r="F543" s="2" t="s">
        <v>1211</v>
      </c>
      <c r="G543" s="2" t="s">
        <v>1097</v>
      </c>
      <c r="H543" s="2">
        <v>2018</v>
      </c>
      <c r="I543" s="69">
        <v>1.3339928944103072</v>
      </c>
      <c r="J543" s="5">
        <v>1.3339928944103072</v>
      </c>
      <c r="K543" s="2">
        <v>158</v>
      </c>
      <c r="L543" s="70" t="s">
        <v>1210</v>
      </c>
    </row>
    <row r="544" spans="1:12" ht="30">
      <c r="A544" s="25">
        <v>1</v>
      </c>
      <c r="B544" s="2" t="s">
        <v>1072</v>
      </c>
      <c r="C544" s="2" t="s">
        <v>1072</v>
      </c>
      <c r="D544" s="2" t="s">
        <v>1142</v>
      </c>
      <c r="E544" s="2" t="s">
        <v>1080</v>
      </c>
      <c r="F544" s="2" t="s">
        <v>1211</v>
      </c>
      <c r="G544" s="2" t="s">
        <v>1283</v>
      </c>
      <c r="H544" s="2">
        <v>2018</v>
      </c>
      <c r="I544" s="69">
        <v>0.6903246683205696</v>
      </c>
      <c r="J544" s="5">
        <v>0.6903246683205696</v>
      </c>
      <c r="K544" s="2">
        <v>159</v>
      </c>
      <c r="L544" s="70" t="s">
        <v>1210</v>
      </c>
    </row>
    <row r="545" spans="1:12" ht="45">
      <c r="A545" s="25">
        <v>81</v>
      </c>
      <c r="B545" s="2" t="s">
        <v>1003</v>
      </c>
      <c r="C545" s="2" t="s">
        <v>1075</v>
      </c>
      <c r="D545" s="2" t="s">
        <v>1143</v>
      </c>
      <c r="E545" s="2" t="s">
        <v>1080</v>
      </c>
      <c r="F545" s="2" t="s">
        <v>1211</v>
      </c>
      <c r="G545" s="2" t="s">
        <v>1098</v>
      </c>
      <c r="H545" s="2">
        <v>2018</v>
      </c>
      <c r="I545" s="69">
        <v>14.11751418810176</v>
      </c>
      <c r="J545" s="5">
        <v>14.11751418810176</v>
      </c>
      <c r="K545" s="2">
        <v>160</v>
      </c>
      <c r="L545" s="70" t="s">
        <v>1210</v>
      </c>
    </row>
    <row r="546" spans="1:12" ht="30">
      <c r="A546" s="25">
        <v>1</v>
      </c>
      <c r="B546" s="2" t="s">
        <v>1072</v>
      </c>
      <c r="C546" s="2" t="s">
        <v>1072</v>
      </c>
      <c r="D546" s="2" t="s">
        <v>1143</v>
      </c>
      <c r="E546" s="2" t="s">
        <v>1080</v>
      </c>
      <c r="F546" s="2" t="s">
        <v>1211</v>
      </c>
      <c r="G546" s="2" t="s">
        <v>1098</v>
      </c>
      <c r="H546" s="2">
        <v>2018</v>
      </c>
      <c r="I546" s="69">
        <v>12.785128997827352</v>
      </c>
      <c r="J546" s="5">
        <v>12.785128997827352</v>
      </c>
      <c r="K546" s="2">
        <v>160</v>
      </c>
      <c r="L546" s="70" t="s">
        <v>1210</v>
      </c>
    </row>
    <row r="547" spans="1:12" ht="45">
      <c r="A547" s="25">
        <v>81</v>
      </c>
      <c r="B547" s="2" t="s">
        <v>1003</v>
      </c>
      <c r="C547" s="2" t="s">
        <v>1075</v>
      </c>
      <c r="D547" s="2" t="s">
        <v>1144</v>
      </c>
      <c r="E547" s="2" t="s">
        <v>1080</v>
      </c>
      <c r="F547" s="2" t="s">
        <v>1211</v>
      </c>
      <c r="G547" s="2" t="s">
        <v>1097</v>
      </c>
      <c r="H547" s="2">
        <v>2018</v>
      </c>
      <c r="I547" s="69">
        <v>244.49877750611248</v>
      </c>
      <c r="J547" s="5">
        <v>244.49877750611248</v>
      </c>
      <c r="K547" s="2">
        <v>162</v>
      </c>
      <c r="L547" s="70" t="s">
        <v>1210</v>
      </c>
    </row>
    <row r="548" spans="1:12" ht="30">
      <c r="A548" s="25">
        <v>1</v>
      </c>
      <c r="B548" s="2" t="s">
        <v>1072</v>
      </c>
      <c r="C548" s="2" t="s">
        <v>1072</v>
      </c>
      <c r="D548" s="2" t="s">
        <v>1144</v>
      </c>
      <c r="E548" s="2" t="s">
        <v>1080</v>
      </c>
      <c r="F548" s="2" t="s">
        <v>1211</v>
      </c>
      <c r="G548" s="2" t="s">
        <v>1097</v>
      </c>
      <c r="H548" s="2">
        <v>2018</v>
      </c>
      <c r="I548" s="69">
        <v>1.9900549736284912</v>
      </c>
      <c r="J548" s="5">
        <v>1.9900549736284912</v>
      </c>
      <c r="K548" s="2">
        <v>162</v>
      </c>
      <c r="L548" s="70" t="s">
        <v>1210</v>
      </c>
    </row>
    <row r="549" spans="1:12" ht="45">
      <c r="A549" s="25">
        <v>81</v>
      </c>
      <c r="B549" s="2" t="s">
        <v>1003</v>
      </c>
      <c r="C549" s="2" t="s">
        <v>1075</v>
      </c>
      <c r="D549" s="2" t="s">
        <v>1145</v>
      </c>
      <c r="E549" s="2" t="s">
        <v>1080</v>
      </c>
      <c r="F549" s="2" t="s">
        <v>1211</v>
      </c>
      <c r="G549" s="2" t="s">
        <v>1283</v>
      </c>
      <c r="H549" s="2">
        <v>2018</v>
      </c>
      <c r="I549" s="69">
        <v>13.696753869332968</v>
      </c>
      <c r="J549" s="5">
        <v>13.696753869332968</v>
      </c>
      <c r="K549" s="2">
        <v>163</v>
      </c>
      <c r="L549" s="70" t="s">
        <v>1210</v>
      </c>
    </row>
    <row r="550" spans="1:12" ht="30">
      <c r="A550" s="25">
        <v>1</v>
      </c>
      <c r="B550" s="2" t="s">
        <v>1072</v>
      </c>
      <c r="C550" s="2" t="s">
        <v>1072</v>
      </c>
      <c r="D550" s="2" t="s">
        <v>1145</v>
      </c>
      <c r="E550" s="2" t="s">
        <v>1080</v>
      </c>
      <c r="F550" s="2" t="s">
        <v>1211</v>
      </c>
      <c r="G550" s="2" t="s">
        <v>1283</v>
      </c>
      <c r="H550" s="2">
        <v>2018</v>
      </c>
      <c r="I550" s="69">
        <v>1.27278610721605</v>
      </c>
      <c r="J550" s="5">
        <v>1.27278610721605</v>
      </c>
      <c r="K550" s="2">
        <v>163</v>
      </c>
      <c r="L550" s="70" t="s">
        <v>1210</v>
      </c>
    </row>
    <row r="551" spans="1:12" ht="45">
      <c r="A551" s="25">
        <v>81</v>
      </c>
      <c r="B551" s="2" t="s">
        <v>1003</v>
      </c>
      <c r="C551" s="2" t="s">
        <v>1075</v>
      </c>
      <c r="D551" s="2" t="s">
        <v>1146</v>
      </c>
      <c r="E551" s="2" t="s">
        <v>1080</v>
      </c>
      <c r="F551" s="2" t="s">
        <v>1211</v>
      </c>
      <c r="G551" s="2" t="s">
        <v>1098</v>
      </c>
      <c r="H551" s="2">
        <v>2018</v>
      </c>
      <c r="I551" s="69">
        <v>19.764519863342464</v>
      </c>
      <c r="J551" s="5">
        <v>19.764519863342464</v>
      </c>
      <c r="K551" s="2">
        <v>164</v>
      </c>
      <c r="L551" s="70" t="s">
        <v>1210</v>
      </c>
    </row>
    <row r="552" spans="1:12" ht="30">
      <c r="A552" s="25">
        <v>1</v>
      </c>
      <c r="B552" s="2" t="s">
        <v>1072</v>
      </c>
      <c r="C552" s="2" t="s">
        <v>1072</v>
      </c>
      <c r="D552" s="2" t="s">
        <v>1146</v>
      </c>
      <c r="E552" s="2" t="s">
        <v>1080</v>
      </c>
      <c r="F552" s="2" t="s">
        <v>1211</v>
      </c>
      <c r="G552" s="2" t="s">
        <v>1098</v>
      </c>
      <c r="H552" s="2">
        <v>2018</v>
      </c>
      <c r="I552" s="69">
        <v>7.3411385858492544</v>
      </c>
      <c r="J552" s="5">
        <v>7.3411385858492544</v>
      </c>
      <c r="K552" s="2">
        <v>164</v>
      </c>
      <c r="L552" s="70" t="s">
        <v>1210</v>
      </c>
    </row>
    <row r="553" spans="1:12" ht="45">
      <c r="A553" s="25">
        <v>81</v>
      </c>
      <c r="B553" s="2" t="s">
        <v>1003</v>
      </c>
      <c r="C553" s="2" t="s">
        <v>1075</v>
      </c>
      <c r="D553" s="2" t="s">
        <v>1148</v>
      </c>
      <c r="E553" s="2" t="s">
        <v>1080</v>
      </c>
      <c r="F553" s="2" t="s">
        <v>1207</v>
      </c>
      <c r="G553" s="2" t="s">
        <v>1098</v>
      </c>
      <c r="H553" s="2">
        <v>2018</v>
      </c>
      <c r="I553" s="69">
        <v>38.146099561319858</v>
      </c>
      <c r="J553" s="5">
        <v>38.146099561319858</v>
      </c>
      <c r="K553" s="2">
        <v>165</v>
      </c>
      <c r="L553" s="70" t="s">
        <v>1210</v>
      </c>
    </row>
    <row r="554" spans="1:12" ht="30">
      <c r="A554" s="25">
        <v>1</v>
      </c>
      <c r="B554" s="2" t="s">
        <v>1072</v>
      </c>
      <c r="C554" s="2" t="s">
        <v>1072</v>
      </c>
      <c r="D554" s="2" t="s">
        <v>1148</v>
      </c>
      <c r="E554" s="2" t="s">
        <v>1080</v>
      </c>
      <c r="F554" s="2" t="s">
        <v>1207</v>
      </c>
      <c r="G554" s="2" t="s">
        <v>1098</v>
      </c>
      <c r="H554" s="2">
        <v>2018</v>
      </c>
      <c r="I554" s="69">
        <v>5.402748060372204</v>
      </c>
      <c r="J554" s="5">
        <v>5.402748060372204</v>
      </c>
      <c r="K554" s="2">
        <v>165</v>
      </c>
      <c r="L554" s="70" t="s">
        <v>1210</v>
      </c>
    </row>
    <row r="555" spans="1:12" ht="30">
      <c r="A555" s="25">
        <v>1</v>
      </c>
      <c r="B555" s="2" t="s">
        <v>1072</v>
      </c>
      <c r="C555" s="2" t="s">
        <v>1072</v>
      </c>
      <c r="D555" s="2" t="s">
        <v>1147</v>
      </c>
      <c r="E555" s="2" t="s">
        <v>1080</v>
      </c>
      <c r="F555" s="2" t="s">
        <v>1207</v>
      </c>
      <c r="G555" s="2" t="s">
        <v>1283</v>
      </c>
      <c r="H555" s="2">
        <v>2018</v>
      </c>
      <c r="I555" s="69">
        <v>0.47459820947039155</v>
      </c>
      <c r="J555" s="5">
        <v>0.47459820947039155</v>
      </c>
      <c r="K555" s="2">
        <v>166</v>
      </c>
      <c r="L555" s="70" t="s">
        <v>1210</v>
      </c>
    </row>
    <row r="556" spans="1:12" ht="45">
      <c r="A556" s="25">
        <v>81</v>
      </c>
      <c r="B556" s="2" t="s">
        <v>1003</v>
      </c>
      <c r="C556" s="2" t="s">
        <v>1075</v>
      </c>
      <c r="D556" s="2" t="s">
        <v>1149</v>
      </c>
      <c r="E556" s="2" t="s">
        <v>1080</v>
      </c>
      <c r="F556" s="2" t="s">
        <v>1211</v>
      </c>
      <c r="G556" s="2" t="s">
        <v>1097</v>
      </c>
      <c r="H556" s="2">
        <v>2018</v>
      </c>
      <c r="I556" s="69">
        <v>178.48036715961243</v>
      </c>
      <c r="J556" s="5">
        <v>178.48036715961243</v>
      </c>
      <c r="K556" s="2">
        <v>167</v>
      </c>
      <c r="L556" s="70" t="s">
        <v>1210</v>
      </c>
    </row>
    <row r="557" spans="1:12" ht="30">
      <c r="A557" s="25">
        <v>1</v>
      </c>
      <c r="B557" s="2" t="s">
        <v>1072</v>
      </c>
      <c r="C557" s="2" t="s">
        <v>1072</v>
      </c>
      <c r="D557" s="2" t="s">
        <v>1149</v>
      </c>
      <c r="E557" s="2" t="s">
        <v>1080</v>
      </c>
      <c r="F557" s="2" t="s">
        <v>1211</v>
      </c>
      <c r="G557" s="2" t="s">
        <v>1097</v>
      </c>
      <c r="H557" s="2">
        <v>2018</v>
      </c>
      <c r="I557" s="69">
        <v>48.811018693832885</v>
      </c>
      <c r="J557" s="5">
        <v>48.811018693832885</v>
      </c>
      <c r="K557" s="2">
        <v>167</v>
      </c>
      <c r="L557" s="70" t="s">
        <v>1210</v>
      </c>
    </row>
    <row r="558" spans="1:12" ht="45">
      <c r="A558" s="25">
        <v>81</v>
      </c>
      <c r="B558" s="2" t="s">
        <v>1003</v>
      </c>
      <c r="C558" s="2" t="s">
        <v>1075</v>
      </c>
      <c r="D558" s="2" t="s">
        <v>1150</v>
      </c>
      <c r="E558" s="2" t="s">
        <v>1080</v>
      </c>
      <c r="F558" s="2" t="s">
        <v>1207</v>
      </c>
      <c r="G558" s="2" t="s">
        <v>1283</v>
      </c>
      <c r="H558" s="2">
        <v>2018</v>
      </c>
      <c r="I558" s="69">
        <v>222.80576112039466</v>
      </c>
      <c r="J558" s="5">
        <v>222.80576112039466</v>
      </c>
      <c r="K558" s="2">
        <v>168</v>
      </c>
      <c r="L558" s="70" t="s">
        <v>1210</v>
      </c>
    </row>
    <row r="559" spans="1:12" ht="30">
      <c r="A559" s="25">
        <v>1</v>
      </c>
      <c r="B559" s="2" t="s">
        <v>1072</v>
      </c>
      <c r="C559" s="2" t="s">
        <v>1072</v>
      </c>
      <c r="D559" s="2" t="s">
        <v>1150</v>
      </c>
      <c r="E559" s="2" t="s">
        <v>1080</v>
      </c>
      <c r="F559" s="2" t="s">
        <v>1207</v>
      </c>
      <c r="G559" s="2" t="s">
        <v>1283</v>
      </c>
      <c r="H559" s="2">
        <v>2018</v>
      </c>
      <c r="I559" s="69">
        <v>78.114550749649453</v>
      </c>
      <c r="J559" s="5">
        <v>78.114550749649453</v>
      </c>
      <c r="K559" s="2">
        <v>168</v>
      </c>
      <c r="L559" s="70" t="s">
        <v>1210</v>
      </c>
    </row>
    <row r="560" spans="1:12" ht="45">
      <c r="A560" s="25">
        <v>81</v>
      </c>
      <c r="B560" s="2" t="s">
        <v>1003</v>
      </c>
      <c r="C560" s="2" t="s">
        <v>1075</v>
      </c>
      <c r="D560" s="2" t="s">
        <v>1151</v>
      </c>
      <c r="E560" s="2" t="s">
        <v>1080</v>
      </c>
      <c r="F560" s="2" t="s">
        <v>1207</v>
      </c>
      <c r="G560" s="2" t="s">
        <v>1098</v>
      </c>
      <c r="H560" s="2">
        <v>2018</v>
      </c>
      <c r="I560" s="69">
        <v>219.78021978021977</v>
      </c>
      <c r="J560" s="5">
        <v>219.78021978021977</v>
      </c>
      <c r="K560" s="2">
        <v>169</v>
      </c>
      <c r="L560" s="70" t="s">
        <v>1210</v>
      </c>
    </row>
    <row r="561" spans="1:12" ht="30">
      <c r="A561" s="25">
        <v>1</v>
      </c>
      <c r="B561" s="2" t="s">
        <v>1072</v>
      </c>
      <c r="C561" s="2" t="s">
        <v>1072</v>
      </c>
      <c r="D561" s="2" t="s">
        <v>1151</v>
      </c>
      <c r="E561" s="2" t="s">
        <v>1080</v>
      </c>
      <c r="F561" s="2" t="s">
        <v>1207</v>
      </c>
      <c r="G561" s="2" t="s">
        <v>1098</v>
      </c>
      <c r="H561" s="2">
        <v>2018</v>
      </c>
      <c r="I561" s="69">
        <v>128.49054642816489</v>
      </c>
      <c r="J561" s="5">
        <v>128.49054642816489</v>
      </c>
      <c r="K561" s="2">
        <v>169</v>
      </c>
      <c r="L561" s="70" t="s">
        <v>1210</v>
      </c>
    </row>
    <row r="562" spans="1:12" ht="45">
      <c r="A562" s="25">
        <v>81</v>
      </c>
      <c r="B562" s="2" t="s">
        <v>1003</v>
      </c>
      <c r="C562" s="2" t="s">
        <v>1075</v>
      </c>
      <c r="D562" s="2" t="s">
        <v>1081</v>
      </c>
      <c r="E562" s="2" t="s">
        <v>1080</v>
      </c>
      <c r="F562" s="2" t="s">
        <v>1207</v>
      </c>
      <c r="G562" s="2" t="s">
        <v>1098</v>
      </c>
      <c r="H562" s="2">
        <v>2019</v>
      </c>
      <c r="I562" s="69">
        <v>52.803886366036544</v>
      </c>
      <c r="J562" s="5">
        <v>52.803886366036544</v>
      </c>
      <c r="K562" s="2">
        <v>143</v>
      </c>
      <c r="L562" s="70" t="s">
        <v>1210</v>
      </c>
    </row>
    <row r="563" spans="1:12" ht="30">
      <c r="A563" s="25">
        <v>1</v>
      </c>
      <c r="B563" s="2" t="s">
        <v>1072</v>
      </c>
      <c r="C563" s="2" t="s">
        <v>1072</v>
      </c>
      <c r="D563" s="2" t="s">
        <v>1081</v>
      </c>
      <c r="E563" s="2" t="s">
        <v>1080</v>
      </c>
      <c r="F563" s="2" t="s">
        <v>1207</v>
      </c>
      <c r="G563" s="2" t="s">
        <v>1098</v>
      </c>
      <c r="H563" s="2">
        <v>2019</v>
      </c>
      <c r="I563" s="69">
        <v>23.275103692646695</v>
      </c>
      <c r="J563" s="5">
        <v>23.275103692646695</v>
      </c>
      <c r="K563" s="2">
        <v>143</v>
      </c>
      <c r="L563" s="70" t="s">
        <v>1210</v>
      </c>
    </row>
    <row r="564" spans="1:12" ht="45">
      <c r="A564" s="25">
        <v>81</v>
      </c>
      <c r="B564" s="2" t="s">
        <v>1003</v>
      </c>
      <c r="C564" s="2" t="s">
        <v>1075</v>
      </c>
      <c r="D564" s="2" t="s">
        <v>1138</v>
      </c>
      <c r="E564" s="2" t="s">
        <v>1080</v>
      </c>
      <c r="F564" s="2" t="s">
        <v>1207</v>
      </c>
      <c r="G564" s="2" t="s">
        <v>1097</v>
      </c>
      <c r="H564" s="2">
        <v>2019</v>
      </c>
      <c r="I564" s="69">
        <v>187.27266179277561</v>
      </c>
      <c r="J564" s="5">
        <v>187.27266179277561</v>
      </c>
      <c r="K564" s="2">
        <v>155</v>
      </c>
      <c r="L564" s="70" t="s">
        <v>1210</v>
      </c>
    </row>
    <row r="565" spans="1:12" ht="45">
      <c r="A565" s="25">
        <v>1</v>
      </c>
      <c r="B565" s="2" t="s">
        <v>1072</v>
      </c>
      <c r="C565" s="2" t="s">
        <v>1072</v>
      </c>
      <c r="D565" s="2" t="s">
        <v>1138</v>
      </c>
      <c r="E565" s="2" t="s">
        <v>1080</v>
      </c>
      <c r="F565" s="2" t="s">
        <v>1207</v>
      </c>
      <c r="G565" s="2" t="s">
        <v>1097</v>
      </c>
      <c r="H565" s="2">
        <v>2019</v>
      </c>
      <c r="I565" s="69">
        <v>82.640955956234208</v>
      </c>
      <c r="J565" s="5">
        <v>82.640955956234208</v>
      </c>
      <c r="K565" s="2">
        <v>155</v>
      </c>
      <c r="L565" s="70" t="s">
        <v>1210</v>
      </c>
    </row>
    <row r="566" spans="1:12" ht="45">
      <c r="A566" s="25">
        <v>81</v>
      </c>
      <c r="B566" s="2" t="s">
        <v>1003</v>
      </c>
      <c r="C566" s="2" t="s">
        <v>1075</v>
      </c>
      <c r="D566" s="2" t="s">
        <v>1139</v>
      </c>
      <c r="E566" s="2" t="s">
        <v>1080</v>
      </c>
      <c r="F566" s="2" t="s">
        <v>1207</v>
      </c>
      <c r="G566" s="2" t="s">
        <v>1283</v>
      </c>
      <c r="H566" s="2">
        <v>2019</v>
      </c>
      <c r="I566" s="69">
        <v>350.89898456665532</v>
      </c>
      <c r="J566" s="5">
        <v>350.89898456665532</v>
      </c>
      <c r="K566" s="2">
        <v>156</v>
      </c>
      <c r="L566" s="70" t="s">
        <v>1210</v>
      </c>
    </row>
    <row r="567" spans="1:12" ht="45">
      <c r="A567" s="25">
        <v>1</v>
      </c>
      <c r="B567" s="2" t="s">
        <v>1072</v>
      </c>
      <c r="C567" s="2" t="s">
        <v>1072</v>
      </c>
      <c r="D567" s="2" t="s">
        <v>1139</v>
      </c>
      <c r="E567" s="2" t="s">
        <v>1080</v>
      </c>
      <c r="F567" s="2" t="s">
        <v>1207</v>
      </c>
      <c r="G567" s="2" t="s">
        <v>1283</v>
      </c>
      <c r="H567" s="2">
        <v>2019</v>
      </c>
      <c r="I567" s="69">
        <v>177.87762292675265</v>
      </c>
      <c r="J567" s="5">
        <v>177.87762292675265</v>
      </c>
      <c r="K567" s="2">
        <v>156</v>
      </c>
      <c r="L567" s="70" t="s">
        <v>1210</v>
      </c>
    </row>
    <row r="568" spans="1:12" ht="45">
      <c r="A568" s="25">
        <v>81</v>
      </c>
      <c r="B568" s="2" t="s">
        <v>1003</v>
      </c>
      <c r="C568" s="2" t="s">
        <v>1075</v>
      </c>
      <c r="D568" s="2" t="s">
        <v>1140</v>
      </c>
      <c r="E568" s="2" t="s">
        <v>1080</v>
      </c>
      <c r="F568" s="2" t="s">
        <v>1207</v>
      </c>
      <c r="G568" s="2" t="s">
        <v>1098</v>
      </c>
      <c r="H568" s="2">
        <v>2019</v>
      </c>
      <c r="I568" s="69">
        <v>423.0732800808259</v>
      </c>
      <c r="J568" s="5">
        <v>423.0732800808259</v>
      </c>
      <c r="K568" s="2">
        <v>157</v>
      </c>
      <c r="L568" s="70" t="s">
        <v>1210</v>
      </c>
    </row>
    <row r="569" spans="1:12" ht="45">
      <c r="A569" s="25">
        <v>1</v>
      </c>
      <c r="B569" s="2" t="s">
        <v>1072</v>
      </c>
      <c r="C569" s="2" t="s">
        <v>1072</v>
      </c>
      <c r="D569" s="2" t="s">
        <v>1140</v>
      </c>
      <c r="E569" s="2" t="s">
        <v>1080</v>
      </c>
      <c r="F569" s="2" t="s">
        <v>1207</v>
      </c>
      <c r="G569" s="2" t="s">
        <v>1098</v>
      </c>
      <c r="H569" s="2">
        <v>2019</v>
      </c>
      <c r="I569" s="69">
        <v>214.76947451613015</v>
      </c>
      <c r="J569" s="5">
        <v>214.76947451613015</v>
      </c>
      <c r="K569" s="2">
        <v>157</v>
      </c>
      <c r="L569" s="70" t="s">
        <v>1210</v>
      </c>
    </row>
    <row r="570" spans="1:12" ht="45">
      <c r="A570" s="25">
        <v>81</v>
      </c>
      <c r="B570" s="2" t="s">
        <v>1003</v>
      </c>
      <c r="C570" s="2" t="s">
        <v>1075</v>
      </c>
      <c r="D570" s="2" t="s">
        <v>1141</v>
      </c>
      <c r="E570" s="2" t="s">
        <v>1080</v>
      </c>
      <c r="F570" s="2" t="s">
        <v>1211</v>
      </c>
      <c r="G570" s="2" t="s">
        <v>1097</v>
      </c>
      <c r="H570" s="2">
        <v>2019</v>
      </c>
      <c r="I570" s="69">
        <v>11.89767995240928</v>
      </c>
      <c r="J570" s="5">
        <v>11.89767995240928</v>
      </c>
      <c r="K570" s="2">
        <v>158</v>
      </c>
      <c r="L570" s="70" t="s">
        <v>1210</v>
      </c>
    </row>
    <row r="571" spans="1:12" ht="30">
      <c r="A571" s="25">
        <v>1</v>
      </c>
      <c r="B571" s="2" t="s">
        <v>1072</v>
      </c>
      <c r="C571" s="2" t="s">
        <v>1072</v>
      </c>
      <c r="D571" s="2" t="s">
        <v>1141</v>
      </c>
      <c r="E571" s="2" t="s">
        <v>1080</v>
      </c>
      <c r="F571" s="2" t="s">
        <v>1211</v>
      </c>
      <c r="G571" s="2" t="s">
        <v>1097</v>
      </c>
      <c r="H571" s="2">
        <v>2019</v>
      </c>
      <c r="I571" s="69">
        <v>1.2235154518195714</v>
      </c>
      <c r="J571" s="5">
        <v>1.2235154518195714</v>
      </c>
      <c r="K571" s="2">
        <v>158</v>
      </c>
      <c r="L571" s="70" t="s">
        <v>1210</v>
      </c>
    </row>
    <row r="572" spans="1:12" ht="30">
      <c r="A572" s="25">
        <v>1</v>
      </c>
      <c r="B572" s="2" t="s">
        <v>1072</v>
      </c>
      <c r="C572" s="2" t="s">
        <v>1072</v>
      </c>
      <c r="D572" s="2" t="s">
        <v>1142</v>
      </c>
      <c r="E572" s="2" t="s">
        <v>1080</v>
      </c>
      <c r="F572" s="2" t="s">
        <v>1211</v>
      </c>
      <c r="G572" s="2" t="s">
        <v>1283</v>
      </c>
      <c r="H572" s="2">
        <v>2019</v>
      </c>
      <c r="I572" s="69">
        <v>0.57613913375987547</v>
      </c>
      <c r="J572" s="5">
        <v>0.57613913375987547</v>
      </c>
      <c r="K572" s="2">
        <v>159</v>
      </c>
      <c r="L572" s="70" t="s">
        <v>1210</v>
      </c>
    </row>
    <row r="573" spans="1:12" ht="45">
      <c r="A573" s="25">
        <v>81</v>
      </c>
      <c r="B573" s="2" t="s">
        <v>1003</v>
      </c>
      <c r="C573" s="2" t="s">
        <v>1075</v>
      </c>
      <c r="D573" s="2" t="s">
        <v>1143</v>
      </c>
      <c r="E573" s="2" t="s">
        <v>1080</v>
      </c>
      <c r="F573" s="2" t="s">
        <v>1211</v>
      </c>
      <c r="G573" s="2" t="s">
        <v>1098</v>
      </c>
      <c r="H573" s="2">
        <v>2019</v>
      </c>
      <c r="I573" s="69">
        <v>24.641813637483718</v>
      </c>
      <c r="J573" s="5">
        <v>24.641813637483718</v>
      </c>
      <c r="K573" s="2">
        <v>160</v>
      </c>
      <c r="L573" s="70" t="s">
        <v>1210</v>
      </c>
    </row>
    <row r="574" spans="1:12" ht="30">
      <c r="A574" s="25">
        <v>1</v>
      </c>
      <c r="B574" s="2" t="s">
        <v>1072</v>
      </c>
      <c r="C574" s="2" t="s">
        <v>1072</v>
      </c>
      <c r="D574" s="2" t="s">
        <v>1143</v>
      </c>
      <c r="E574" s="2" t="s">
        <v>1080</v>
      </c>
      <c r="F574" s="2" t="s">
        <v>1211</v>
      </c>
      <c r="G574" s="2" t="s">
        <v>1098</v>
      </c>
      <c r="H574" s="2">
        <v>2019</v>
      </c>
      <c r="I574" s="69">
        <v>13.244151924222855</v>
      </c>
      <c r="J574" s="5">
        <v>13.244151924222855</v>
      </c>
      <c r="K574" s="2">
        <v>160</v>
      </c>
      <c r="L574" s="70" t="s">
        <v>1210</v>
      </c>
    </row>
    <row r="575" spans="1:12" ht="45">
      <c r="A575" s="25">
        <v>81</v>
      </c>
      <c r="B575" s="2" t="s">
        <v>1003</v>
      </c>
      <c r="C575" s="2" t="s">
        <v>1075</v>
      </c>
      <c r="D575" s="2" t="s">
        <v>1144</v>
      </c>
      <c r="E575" s="2" t="s">
        <v>1080</v>
      </c>
      <c r="F575" s="2" t="s">
        <v>1211</v>
      </c>
      <c r="G575" s="2" t="s">
        <v>1097</v>
      </c>
      <c r="H575" s="2">
        <v>2019</v>
      </c>
      <c r="I575" s="69">
        <v>18.453589223103894</v>
      </c>
      <c r="J575" s="5">
        <v>18.453589223103894</v>
      </c>
      <c r="K575" s="2">
        <v>162</v>
      </c>
      <c r="L575" s="70" t="s">
        <v>1210</v>
      </c>
    </row>
    <row r="576" spans="1:12" ht="30">
      <c r="A576" s="25">
        <v>1</v>
      </c>
      <c r="B576" s="2" t="s">
        <v>1072</v>
      </c>
      <c r="C576" s="2" t="s">
        <v>1072</v>
      </c>
      <c r="D576" s="2" t="s">
        <v>1144</v>
      </c>
      <c r="E576" s="2" t="s">
        <v>1080</v>
      </c>
      <c r="F576" s="2" t="s">
        <v>1211</v>
      </c>
      <c r="G576" s="2" t="s">
        <v>1097</v>
      </c>
      <c r="H576" s="2">
        <v>2019</v>
      </c>
      <c r="I576" s="69">
        <v>1.4810976522026391</v>
      </c>
      <c r="J576" s="5">
        <v>1.4810976522026391</v>
      </c>
      <c r="K576" s="2">
        <v>162</v>
      </c>
      <c r="L576" s="70" t="s">
        <v>1210</v>
      </c>
    </row>
    <row r="577" spans="1:12" ht="45">
      <c r="A577" s="25">
        <v>81</v>
      </c>
      <c r="B577" s="2" t="s">
        <v>1003</v>
      </c>
      <c r="C577" s="2" t="s">
        <v>1075</v>
      </c>
      <c r="D577" s="2" t="s">
        <v>1145</v>
      </c>
      <c r="E577" s="2" t="s">
        <v>1080</v>
      </c>
      <c r="F577" s="2" t="s">
        <v>1211</v>
      </c>
      <c r="G577" s="2" t="s">
        <v>1283</v>
      </c>
      <c r="H577" s="2">
        <v>2019</v>
      </c>
      <c r="I577" s="69">
        <v>28.208744710860366</v>
      </c>
      <c r="J577" s="5">
        <v>28.208744710860366</v>
      </c>
      <c r="K577" s="2">
        <v>163</v>
      </c>
      <c r="L577" s="70" t="s">
        <v>1210</v>
      </c>
    </row>
    <row r="578" spans="1:12" ht="30">
      <c r="A578" s="25">
        <v>1</v>
      </c>
      <c r="B578" s="2" t="s">
        <v>1072</v>
      </c>
      <c r="C578" s="2" t="s">
        <v>1072</v>
      </c>
      <c r="D578" s="2" t="s">
        <v>1145</v>
      </c>
      <c r="E578" s="2" t="s">
        <v>1080</v>
      </c>
      <c r="F578" s="2" t="s">
        <v>1211</v>
      </c>
      <c r="G578" s="2" t="s">
        <v>1283</v>
      </c>
      <c r="H578" s="2">
        <v>2019</v>
      </c>
      <c r="I578" s="69">
        <v>1.6217249691018716</v>
      </c>
      <c r="J578" s="5">
        <v>1.6217249691018716</v>
      </c>
      <c r="K578" s="2">
        <v>163</v>
      </c>
      <c r="L578" s="70" t="s">
        <v>1210</v>
      </c>
    </row>
    <row r="579" spans="1:12" ht="45">
      <c r="A579" s="25">
        <v>81</v>
      </c>
      <c r="B579" s="2" t="s">
        <v>1003</v>
      </c>
      <c r="C579" s="2" t="s">
        <v>1075</v>
      </c>
      <c r="D579" s="2" t="s">
        <v>1146</v>
      </c>
      <c r="E579" s="2" t="s">
        <v>1080</v>
      </c>
      <c r="F579" s="2" t="s">
        <v>1211</v>
      </c>
      <c r="G579" s="2" t="s">
        <v>1098</v>
      </c>
      <c r="H579" s="2">
        <v>2019</v>
      </c>
      <c r="I579" s="69">
        <v>23.153507756425096</v>
      </c>
      <c r="J579" s="5">
        <v>23.153507756425096</v>
      </c>
      <c r="K579" s="2">
        <v>164</v>
      </c>
      <c r="L579" s="70" t="s">
        <v>1210</v>
      </c>
    </row>
    <row r="580" spans="1:12" ht="30">
      <c r="A580" s="25">
        <v>1</v>
      </c>
      <c r="B580" s="2" t="s">
        <v>1072</v>
      </c>
      <c r="C580" s="2" t="s">
        <v>1072</v>
      </c>
      <c r="D580" s="2" t="s">
        <v>1146</v>
      </c>
      <c r="E580" s="2" t="s">
        <v>1080</v>
      </c>
      <c r="F580" s="2" t="s">
        <v>1211</v>
      </c>
      <c r="G580" s="2" t="s">
        <v>1098</v>
      </c>
      <c r="H580" s="2">
        <v>2019</v>
      </c>
      <c r="I580" s="69">
        <v>6.3646080009095831</v>
      </c>
      <c r="J580" s="5">
        <v>6.3646080009095831</v>
      </c>
      <c r="K580" s="2">
        <v>164</v>
      </c>
      <c r="L580" s="70" t="s">
        <v>1210</v>
      </c>
    </row>
    <row r="581" spans="1:12" ht="45">
      <c r="A581" s="25">
        <v>81</v>
      </c>
      <c r="B581" s="2" t="s">
        <v>1003</v>
      </c>
      <c r="C581" s="2" t="s">
        <v>1075</v>
      </c>
      <c r="D581" s="2" t="s">
        <v>1148</v>
      </c>
      <c r="E581" s="2" t="s">
        <v>1080</v>
      </c>
      <c r="F581" s="2" t="s">
        <v>1207</v>
      </c>
      <c r="G581" s="2" t="s">
        <v>1098</v>
      </c>
      <c r="H581" s="2">
        <v>2019</v>
      </c>
      <c r="I581" s="69">
        <v>16.462260268334841</v>
      </c>
      <c r="J581" s="5">
        <v>16.462260268334841</v>
      </c>
      <c r="K581" s="2">
        <v>165</v>
      </c>
      <c r="L581" s="70" t="s">
        <v>1210</v>
      </c>
    </row>
    <row r="582" spans="1:12" ht="30">
      <c r="A582" s="25">
        <v>1</v>
      </c>
      <c r="B582" s="2" t="s">
        <v>1072</v>
      </c>
      <c r="C582" s="2" t="s">
        <v>1072</v>
      </c>
      <c r="D582" s="2" t="s">
        <v>1148</v>
      </c>
      <c r="E582" s="2" t="s">
        <v>1080</v>
      </c>
      <c r="F582" s="2" t="s">
        <v>1207</v>
      </c>
      <c r="G582" s="2" t="s">
        <v>1098</v>
      </c>
      <c r="H582" s="2">
        <v>2019</v>
      </c>
      <c r="I582" s="69">
        <v>5.4171259036867969</v>
      </c>
      <c r="J582" s="5">
        <v>5.4171259036867969</v>
      </c>
      <c r="K582" s="2">
        <v>165</v>
      </c>
      <c r="L582" s="70" t="s">
        <v>1210</v>
      </c>
    </row>
    <row r="583" spans="1:12" ht="30">
      <c r="A583" s="25">
        <v>1</v>
      </c>
      <c r="B583" s="2" t="s">
        <v>1072</v>
      </c>
      <c r="C583" s="2" t="s">
        <v>1072</v>
      </c>
      <c r="D583" s="2" t="s">
        <v>1147</v>
      </c>
      <c r="E583" s="2" t="s">
        <v>1080</v>
      </c>
      <c r="F583" s="2" t="s">
        <v>1207</v>
      </c>
      <c r="G583" s="2" t="s">
        <v>1283</v>
      </c>
      <c r="H583" s="2">
        <v>2019</v>
      </c>
      <c r="I583" s="69">
        <v>0.57613913375987547</v>
      </c>
      <c r="J583" s="5">
        <v>0.57613913375987547</v>
      </c>
      <c r="K583" s="2">
        <v>166</v>
      </c>
      <c r="L583" s="70" t="s">
        <v>1210</v>
      </c>
    </row>
    <row r="584" spans="1:12" ht="45">
      <c r="A584" s="25">
        <v>81</v>
      </c>
      <c r="B584" s="2" t="s">
        <v>1003</v>
      </c>
      <c r="C584" s="2" t="s">
        <v>1075</v>
      </c>
      <c r="D584" s="2" t="s">
        <v>1149</v>
      </c>
      <c r="E584" s="2" t="s">
        <v>1080</v>
      </c>
      <c r="F584" s="2" t="s">
        <v>1211</v>
      </c>
      <c r="G584" s="2" t="s">
        <v>1097</v>
      </c>
      <c r="H584" s="2">
        <v>2019</v>
      </c>
      <c r="I584" s="69">
        <v>93.130800603744504</v>
      </c>
      <c r="J584" s="5">
        <v>93.130800603744504</v>
      </c>
      <c r="K584" s="2">
        <v>167</v>
      </c>
      <c r="L584" s="70" t="s">
        <v>1210</v>
      </c>
    </row>
    <row r="585" spans="1:12" ht="30">
      <c r="A585" s="25">
        <v>1</v>
      </c>
      <c r="B585" s="2" t="s">
        <v>1072</v>
      </c>
      <c r="C585" s="2" t="s">
        <v>1072</v>
      </c>
      <c r="D585" s="2" t="s">
        <v>1149</v>
      </c>
      <c r="E585" s="2" t="s">
        <v>1080</v>
      </c>
      <c r="F585" s="2" t="s">
        <v>1211</v>
      </c>
      <c r="G585" s="2" t="s">
        <v>1097</v>
      </c>
      <c r="H585" s="2">
        <v>2019</v>
      </c>
      <c r="I585" s="69">
        <v>48.489849222112483</v>
      </c>
      <c r="J585" s="5">
        <v>48.489849222112483</v>
      </c>
      <c r="K585" s="2">
        <v>167</v>
      </c>
      <c r="L585" s="70" t="s">
        <v>1210</v>
      </c>
    </row>
    <row r="586" spans="1:12" ht="45">
      <c r="A586" s="25">
        <v>81</v>
      </c>
      <c r="B586" s="2" t="s">
        <v>1003</v>
      </c>
      <c r="C586" s="2" t="s">
        <v>1075</v>
      </c>
      <c r="D586" s="2" t="s">
        <v>1150</v>
      </c>
      <c r="E586" s="2" t="s">
        <v>1080</v>
      </c>
      <c r="F586" s="2" t="s">
        <v>1207</v>
      </c>
      <c r="G586" s="2" t="s">
        <v>1283</v>
      </c>
      <c r="H586" s="2">
        <v>2019</v>
      </c>
      <c r="I586" s="69">
        <v>204.94984939291371</v>
      </c>
      <c r="J586" s="5">
        <v>204.94984939291371</v>
      </c>
      <c r="K586" s="2">
        <v>168</v>
      </c>
      <c r="L586" s="70" t="s">
        <v>1210</v>
      </c>
    </row>
    <row r="587" spans="1:12" ht="30">
      <c r="A587" s="25">
        <v>1</v>
      </c>
      <c r="B587" s="2" t="s">
        <v>1072</v>
      </c>
      <c r="C587" s="2" t="s">
        <v>1072</v>
      </c>
      <c r="D587" s="2" t="s">
        <v>1150</v>
      </c>
      <c r="E587" s="2" t="s">
        <v>1080</v>
      </c>
      <c r="F587" s="2" t="s">
        <v>1207</v>
      </c>
      <c r="G587" s="2" t="s">
        <v>1283</v>
      </c>
      <c r="H587" s="2">
        <v>2019</v>
      </c>
      <c r="I587" s="69">
        <v>76.434458412143471</v>
      </c>
      <c r="J587" s="5">
        <v>76.434458412143471</v>
      </c>
      <c r="K587" s="2">
        <v>168</v>
      </c>
      <c r="L587" s="70" t="s">
        <v>1210</v>
      </c>
    </row>
    <row r="588" spans="1:12" ht="45">
      <c r="A588" s="25">
        <v>81</v>
      </c>
      <c r="B588" s="2" t="s">
        <v>1003</v>
      </c>
      <c r="C588" s="2" t="s">
        <v>1075</v>
      </c>
      <c r="D588" s="2" t="s">
        <v>1151</v>
      </c>
      <c r="E588" s="2" t="s">
        <v>1080</v>
      </c>
      <c r="F588" s="2" t="s">
        <v>1207</v>
      </c>
      <c r="G588" s="2" t="s">
        <v>1098</v>
      </c>
      <c r="H588" s="2">
        <v>2019</v>
      </c>
      <c r="I588" s="69">
        <v>214.9295865011388</v>
      </c>
      <c r="J588" s="5">
        <v>214.9295865011388</v>
      </c>
      <c r="K588" s="2">
        <v>169</v>
      </c>
      <c r="L588" s="70" t="s">
        <v>1210</v>
      </c>
    </row>
    <row r="589" spans="1:12" ht="30">
      <c r="A589" s="25">
        <v>1</v>
      </c>
      <c r="B589" s="2" t="s">
        <v>1072</v>
      </c>
      <c r="C589" s="2" t="s">
        <v>1072</v>
      </c>
      <c r="D589" s="2" t="s">
        <v>1151</v>
      </c>
      <c r="E589" s="2" t="s">
        <v>1080</v>
      </c>
      <c r="F589" s="2" t="s">
        <v>1207</v>
      </c>
      <c r="G589" s="2" t="s">
        <v>1098</v>
      </c>
      <c r="H589" s="2">
        <v>2019</v>
      </c>
      <c r="I589" s="69">
        <v>118.62063908491356</v>
      </c>
      <c r="J589" s="5">
        <v>118.62063908491356</v>
      </c>
      <c r="K589" s="2">
        <v>169</v>
      </c>
      <c r="L589" s="70" t="s">
        <v>1210</v>
      </c>
    </row>
    <row r="590" spans="1:12" ht="45">
      <c r="A590" s="25">
        <v>81</v>
      </c>
      <c r="B590" s="2" t="s">
        <v>1003</v>
      </c>
      <c r="C590" s="2" t="s">
        <v>1075</v>
      </c>
      <c r="D590" s="2" t="s">
        <v>1081</v>
      </c>
      <c r="E590" s="2" t="s">
        <v>1080</v>
      </c>
      <c r="F590" s="2" t="s">
        <v>1207</v>
      </c>
      <c r="G590" s="2" t="s">
        <v>1098</v>
      </c>
      <c r="H590" s="2">
        <v>2020</v>
      </c>
      <c r="I590" s="69">
        <v>44.190524289006028</v>
      </c>
      <c r="J590" s="5">
        <v>44.190524289006028</v>
      </c>
      <c r="K590" s="2">
        <v>143</v>
      </c>
      <c r="L590" s="70" t="s">
        <v>1210</v>
      </c>
    </row>
    <row r="591" spans="1:12" ht="30">
      <c r="A591" s="25">
        <v>1</v>
      </c>
      <c r="B591" s="2" t="s">
        <v>1072</v>
      </c>
      <c r="C591" s="2" t="s">
        <v>1072</v>
      </c>
      <c r="D591" s="2" t="s">
        <v>1081</v>
      </c>
      <c r="E591" s="2" t="s">
        <v>1080</v>
      </c>
      <c r="F591" s="2" t="s">
        <v>1207</v>
      </c>
      <c r="G591" s="2" t="s">
        <v>1098</v>
      </c>
      <c r="H591" s="2">
        <v>2020</v>
      </c>
      <c r="I591" s="69">
        <v>12.700638124594086</v>
      </c>
      <c r="J591" s="5">
        <v>12.700638124594086</v>
      </c>
      <c r="K591" s="2">
        <v>143</v>
      </c>
      <c r="L591" s="70" t="s">
        <v>1210</v>
      </c>
    </row>
    <row r="592" spans="1:12" ht="45">
      <c r="A592" s="25">
        <v>81</v>
      </c>
      <c r="B592" s="2" t="s">
        <v>1003</v>
      </c>
      <c r="C592" s="2" t="s">
        <v>1075</v>
      </c>
      <c r="D592" s="2" t="s">
        <v>1138</v>
      </c>
      <c r="E592" s="2" t="s">
        <v>1080</v>
      </c>
      <c r="F592" s="2" t="s">
        <v>1207</v>
      </c>
      <c r="G592" s="2" t="s">
        <v>1097</v>
      </c>
      <c r="H592" s="2">
        <v>2020</v>
      </c>
      <c r="I592" s="69">
        <v>101.37489704112021</v>
      </c>
      <c r="J592" s="5">
        <v>101.37489704112021</v>
      </c>
      <c r="K592" s="2">
        <v>155</v>
      </c>
      <c r="L592" s="70" t="s">
        <v>1210</v>
      </c>
    </row>
    <row r="593" spans="1:12" ht="45">
      <c r="A593" s="25">
        <v>1</v>
      </c>
      <c r="B593" s="2" t="s">
        <v>1072</v>
      </c>
      <c r="C593" s="2" t="s">
        <v>1072</v>
      </c>
      <c r="D593" s="2" t="s">
        <v>1138</v>
      </c>
      <c r="E593" s="2" t="s">
        <v>1080</v>
      </c>
      <c r="F593" s="2" t="s">
        <v>1207</v>
      </c>
      <c r="G593" s="2" t="s">
        <v>1097</v>
      </c>
      <c r="H593" s="2">
        <v>2020</v>
      </c>
      <c r="I593" s="69">
        <v>52.1090816776452</v>
      </c>
      <c r="J593" s="5">
        <v>52.1090816776452</v>
      </c>
      <c r="K593" s="2">
        <v>155</v>
      </c>
      <c r="L593" s="70" t="s">
        <v>1210</v>
      </c>
    </row>
    <row r="594" spans="1:12" ht="45">
      <c r="A594" s="25">
        <v>81</v>
      </c>
      <c r="B594" s="2" t="s">
        <v>1003</v>
      </c>
      <c r="C594" s="2" t="s">
        <v>1075</v>
      </c>
      <c r="D594" s="2" t="s">
        <v>1139</v>
      </c>
      <c r="E594" s="2" t="s">
        <v>1080</v>
      </c>
      <c r="F594" s="2" t="s">
        <v>1207</v>
      </c>
      <c r="G594" s="2" t="s">
        <v>1283</v>
      </c>
      <c r="H594" s="2">
        <v>2020</v>
      </c>
      <c r="I594" s="69">
        <v>217.2554388262254</v>
      </c>
      <c r="J594" s="5">
        <v>217.2554388262254</v>
      </c>
      <c r="K594" s="2">
        <v>156</v>
      </c>
      <c r="L594" s="70" t="s">
        <v>1210</v>
      </c>
    </row>
    <row r="595" spans="1:12" ht="45">
      <c r="A595" s="25">
        <v>1</v>
      </c>
      <c r="B595" s="2" t="s">
        <v>1072</v>
      </c>
      <c r="C595" s="2" t="s">
        <v>1072</v>
      </c>
      <c r="D595" s="2" t="s">
        <v>1139</v>
      </c>
      <c r="E595" s="2" t="s">
        <v>1080</v>
      </c>
      <c r="F595" s="2" t="s">
        <v>1207</v>
      </c>
      <c r="G595" s="2" t="s">
        <v>1283</v>
      </c>
      <c r="H595" s="2">
        <v>2020</v>
      </c>
      <c r="I595" s="69">
        <v>113.5566557839776</v>
      </c>
      <c r="J595" s="5">
        <v>113.5566557839776</v>
      </c>
      <c r="K595" s="2">
        <v>156</v>
      </c>
      <c r="L595" s="70" t="s">
        <v>1210</v>
      </c>
    </row>
    <row r="596" spans="1:12" ht="45">
      <c r="A596" s="25">
        <v>81</v>
      </c>
      <c r="B596" s="2" t="s">
        <v>1003</v>
      </c>
      <c r="C596" s="2" t="s">
        <v>1075</v>
      </c>
      <c r="D596" s="2" t="s">
        <v>1140</v>
      </c>
      <c r="E596" s="2" t="s">
        <v>1080</v>
      </c>
      <c r="F596" s="2" t="s">
        <v>1207</v>
      </c>
      <c r="G596" s="2" t="s">
        <v>1098</v>
      </c>
      <c r="H596" s="2">
        <v>2020</v>
      </c>
      <c r="I596" s="69">
        <v>282.26053874946308</v>
      </c>
      <c r="J596" s="5">
        <v>282.26053874946308</v>
      </c>
      <c r="K596" s="2">
        <v>157</v>
      </c>
      <c r="L596" s="70" t="s">
        <v>1210</v>
      </c>
    </row>
    <row r="597" spans="1:12" ht="45">
      <c r="A597" s="25">
        <v>1</v>
      </c>
      <c r="B597" s="2" t="s">
        <v>1072</v>
      </c>
      <c r="C597" s="2" t="s">
        <v>1072</v>
      </c>
      <c r="D597" s="2" t="s">
        <v>1140</v>
      </c>
      <c r="E597" s="2" t="s">
        <v>1080</v>
      </c>
      <c r="F597" s="2" t="s">
        <v>1207</v>
      </c>
      <c r="G597" s="2" t="s">
        <v>1098</v>
      </c>
      <c r="H597" s="2">
        <v>2020</v>
      </c>
      <c r="I597" s="69">
        <v>155.52096326917723</v>
      </c>
      <c r="J597" s="5">
        <v>155.52096326917723</v>
      </c>
      <c r="K597" s="2">
        <v>157</v>
      </c>
      <c r="L597" s="70" t="s">
        <v>1210</v>
      </c>
    </row>
    <row r="598" spans="1:12" ht="30">
      <c r="A598" s="25">
        <v>1</v>
      </c>
      <c r="B598" s="2" t="s">
        <v>1072</v>
      </c>
      <c r="C598" s="2" t="s">
        <v>1072</v>
      </c>
      <c r="D598" s="2" t="s">
        <v>1141</v>
      </c>
      <c r="E598" s="2" t="s">
        <v>1080</v>
      </c>
      <c r="F598" s="2" t="s">
        <v>1211</v>
      </c>
      <c r="G598" s="2" t="s">
        <v>1097</v>
      </c>
      <c r="H598" s="2">
        <v>2020</v>
      </c>
      <c r="I598" s="69">
        <v>1.0392124551097335</v>
      </c>
      <c r="J598" s="5">
        <v>1.0392124551097335</v>
      </c>
      <c r="K598" s="2">
        <v>158</v>
      </c>
      <c r="L598" s="70" t="s">
        <v>1210</v>
      </c>
    </row>
    <row r="599" spans="1:12" ht="45">
      <c r="A599" s="25">
        <v>81</v>
      </c>
      <c r="B599" s="2" t="s">
        <v>1003</v>
      </c>
      <c r="C599" s="2" t="s">
        <v>1075</v>
      </c>
      <c r="D599" s="2" t="s">
        <v>1142</v>
      </c>
      <c r="E599" s="2" t="s">
        <v>1080</v>
      </c>
      <c r="F599" s="2" t="s">
        <v>1211</v>
      </c>
      <c r="G599" s="2" t="s">
        <v>1283</v>
      </c>
      <c r="H599" s="2">
        <v>2020</v>
      </c>
      <c r="I599" s="69">
        <v>13.943112102621306</v>
      </c>
      <c r="J599" s="5">
        <v>13.943112102621306</v>
      </c>
      <c r="K599" s="2">
        <v>159</v>
      </c>
      <c r="L599" s="70" t="s">
        <v>1210</v>
      </c>
    </row>
    <row r="600" spans="1:12" ht="30">
      <c r="A600" s="25">
        <v>1</v>
      </c>
      <c r="B600" s="2" t="s">
        <v>1072</v>
      </c>
      <c r="C600" s="2" t="s">
        <v>1072</v>
      </c>
      <c r="D600" s="2" t="s">
        <v>1142</v>
      </c>
      <c r="E600" s="2" t="s">
        <v>1080</v>
      </c>
      <c r="F600" s="2" t="s">
        <v>1211</v>
      </c>
      <c r="G600" s="2" t="s">
        <v>1283</v>
      </c>
      <c r="H600" s="2">
        <v>2020</v>
      </c>
      <c r="I600" s="69">
        <v>0.48636928920511818</v>
      </c>
      <c r="J600" s="5">
        <v>0.48636928920511818</v>
      </c>
      <c r="K600" s="2">
        <v>159</v>
      </c>
      <c r="L600" s="70" t="s">
        <v>1210</v>
      </c>
    </row>
    <row r="601" spans="1:12" ht="45">
      <c r="A601" s="25">
        <v>81</v>
      </c>
      <c r="B601" s="2" t="s">
        <v>1003</v>
      </c>
      <c r="C601" s="2" t="s">
        <v>1075</v>
      </c>
      <c r="D601" s="2" t="s">
        <v>1143</v>
      </c>
      <c r="E601" s="2" t="s">
        <v>1080</v>
      </c>
      <c r="F601" s="2" t="s">
        <v>1211</v>
      </c>
      <c r="G601" s="2" t="s">
        <v>1098</v>
      </c>
      <c r="H601" s="2">
        <v>2020</v>
      </c>
      <c r="I601" s="69">
        <v>15.75795776867318</v>
      </c>
      <c r="J601" s="5">
        <v>15.75795776867318</v>
      </c>
      <c r="K601" s="2">
        <v>160</v>
      </c>
      <c r="L601" s="70" t="s">
        <v>1210</v>
      </c>
    </row>
    <row r="602" spans="1:12" ht="30">
      <c r="A602" s="25">
        <v>1</v>
      </c>
      <c r="B602" s="2" t="s">
        <v>1072</v>
      </c>
      <c r="C602" s="2" t="s">
        <v>1072</v>
      </c>
      <c r="D602" s="2" t="s">
        <v>1143</v>
      </c>
      <c r="E602" s="2" t="s">
        <v>1080</v>
      </c>
      <c r="F602" s="2" t="s">
        <v>1211</v>
      </c>
      <c r="G602" s="2" t="s">
        <v>1098</v>
      </c>
      <c r="H602" s="2">
        <v>2020</v>
      </c>
      <c r="I602" s="69">
        <v>10.391431192849705</v>
      </c>
      <c r="J602" s="5">
        <v>10.391431192849705</v>
      </c>
      <c r="K602" s="2">
        <v>160</v>
      </c>
      <c r="L602" s="70" t="s">
        <v>1210</v>
      </c>
    </row>
    <row r="603" spans="1:12" ht="45">
      <c r="A603" s="25">
        <v>81</v>
      </c>
      <c r="B603" s="2" t="s">
        <v>1003</v>
      </c>
      <c r="C603" s="2" t="s">
        <v>1075</v>
      </c>
      <c r="D603" s="2" t="s">
        <v>1144</v>
      </c>
      <c r="E603" s="2" t="s">
        <v>1080</v>
      </c>
      <c r="F603" s="2" t="s">
        <v>1211</v>
      </c>
      <c r="G603" s="2" t="s">
        <v>1097</v>
      </c>
      <c r="H603" s="2">
        <v>2020</v>
      </c>
      <c r="I603" s="69">
        <v>30.307622367025306</v>
      </c>
      <c r="J603" s="5">
        <v>30.307622367025306</v>
      </c>
      <c r="K603" s="2">
        <v>162</v>
      </c>
      <c r="L603" s="70" t="s">
        <v>1210</v>
      </c>
    </row>
    <row r="604" spans="1:12" ht="30">
      <c r="A604" s="25">
        <v>1</v>
      </c>
      <c r="B604" s="2" t="s">
        <v>1072</v>
      </c>
      <c r="C604" s="2" t="s">
        <v>1072</v>
      </c>
      <c r="D604" s="2" t="s">
        <v>1144</v>
      </c>
      <c r="E604" s="2" t="s">
        <v>1080</v>
      </c>
      <c r="F604" s="2" t="s">
        <v>1211</v>
      </c>
      <c r="G604" s="2" t="s">
        <v>1097</v>
      </c>
      <c r="H604" s="2">
        <v>2020</v>
      </c>
      <c r="I604" s="69">
        <v>1.2512966296219239</v>
      </c>
      <c r="J604" s="5">
        <v>1.2512966296219239</v>
      </c>
      <c r="K604" s="2">
        <v>162</v>
      </c>
      <c r="L604" s="70" t="s">
        <v>1210</v>
      </c>
    </row>
    <row r="605" spans="1:12" ht="45">
      <c r="A605" s="25">
        <v>81</v>
      </c>
      <c r="B605" s="2" t="s">
        <v>1003</v>
      </c>
      <c r="C605" s="2" t="s">
        <v>1075</v>
      </c>
      <c r="D605" s="2" t="s">
        <v>1145</v>
      </c>
      <c r="E605" s="2" t="s">
        <v>1080</v>
      </c>
      <c r="F605" s="2" t="s">
        <v>1211</v>
      </c>
      <c r="G605" s="2" t="s">
        <v>1283</v>
      </c>
      <c r="H605" s="2">
        <v>2020</v>
      </c>
      <c r="I605" s="69">
        <v>9.9255583126550864</v>
      </c>
      <c r="J605" s="5">
        <v>9.9255583126550864</v>
      </c>
      <c r="K605" s="2">
        <v>163</v>
      </c>
      <c r="L605" s="70" t="s">
        <v>1210</v>
      </c>
    </row>
    <row r="606" spans="1:12" ht="30">
      <c r="A606" s="25">
        <v>1</v>
      </c>
      <c r="B606" s="2" t="s">
        <v>1072</v>
      </c>
      <c r="C606" s="2" t="s">
        <v>1072</v>
      </c>
      <c r="D606" s="2" t="s">
        <v>1145</v>
      </c>
      <c r="E606" s="2" t="s">
        <v>1080</v>
      </c>
      <c r="F606" s="2" t="s">
        <v>1211</v>
      </c>
      <c r="G606" s="2" t="s">
        <v>1283</v>
      </c>
      <c r="H606" s="2">
        <v>2020</v>
      </c>
      <c r="I606" s="69">
        <v>0.69783419755516962</v>
      </c>
      <c r="J606" s="5">
        <v>0.69783419755516962</v>
      </c>
      <c r="K606" s="2">
        <v>163</v>
      </c>
      <c r="L606" s="70" t="s">
        <v>1210</v>
      </c>
    </row>
    <row r="607" spans="1:12" ht="45">
      <c r="A607" s="25">
        <v>81</v>
      </c>
      <c r="B607" s="2" t="s">
        <v>1003</v>
      </c>
      <c r="C607" s="2" t="s">
        <v>1075</v>
      </c>
      <c r="D607" s="2" t="s">
        <v>1146</v>
      </c>
      <c r="E607" s="2" t="s">
        <v>1080</v>
      </c>
      <c r="F607" s="2" t="s">
        <v>1211</v>
      </c>
      <c r="G607" s="2" t="s">
        <v>1098</v>
      </c>
      <c r="H607" s="2">
        <v>2020</v>
      </c>
      <c r="I607" s="69">
        <v>17.658484901995408</v>
      </c>
      <c r="J607" s="5">
        <v>17.658484901995408</v>
      </c>
      <c r="K607" s="2">
        <v>164</v>
      </c>
      <c r="L607" s="70" t="s">
        <v>1210</v>
      </c>
    </row>
    <row r="608" spans="1:12" ht="30">
      <c r="A608" s="25">
        <v>1</v>
      </c>
      <c r="B608" s="2" t="s">
        <v>1072</v>
      </c>
      <c r="C608" s="2" t="s">
        <v>1072</v>
      </c>
      <c r="D608" s="2" t="s">
        <v>1146</v>
      </c>
      <c r="E608" s="2" t="s">
        <v>1080</v>
      </c>
      <c r="F608" s="2" t="s">
        <v>1211</v>
      </c>
      <c r="G608" s="2" t="s">
        <v>1098</v>
      </c>
      <c r="H608" s="2">
        <v>2020</v>
      </c>
      <c r="I608" s="69">
        <v>5.2575693535251489</v>
      </c>
      <c r="J608" s="5">
        <v>5.2575693535251489</v>
      </c>
      <c r="K608" s="2">
        <v>164</v>
      </c>
      <c r="L608" s="70" t="s">
        <v>1210</v>
      </c>
    </row>
    <row r="609" spans="1:12" ht="45">
      <c r="A609" s="25">
        <v>81</v>
      </c>
      <c r="B609" s="2" t="s">
        <v>1003</v>
      </c>
      <c r="C609" s="2" t="s">
        <v>1075</v>
      </c>
      <c r="D609" s="2" t="s">
        <v>1148</v>
      </c>
      <c r="E609" s="2" t="s">
        <v>1080</v>
      </c>
      <c r="F609" s="2" t="s">
        <v>1207</v>
      </c>
      <c r="G609" s="2" t="s">
        <v>1098</v>
      </c>
      <c r="H609" s="2">
        <v>2020</v>
      </c>
      <c r="I609" s="69">
        <v>19.897857663991509</v>
      </c>
      <c r="J609" s="5">
        <v>19.897857663991509</v>
      </c>
      <c r="K609" s="2">
        <v>165</v>
      </c>
      <c r="L609" s="70" t="s">
        <v>1210</v>
      </c>
    </row>
    <row r="610" spans="1:12" ht="30">
      <c r="A610" s="25">
        <v>1</v>
      </c>
      <c r="B610" s="2" t="s">
        <v>1072</v>
      </c>
      <c r="C610" s="2" t="s">
        <v>1072</v>
      </c>
      <c r="D610" s="2" t="s">
        <v>1148</v>
      </c>
      <c r="E610" s="2" t="s">
        <v>1080</v>
      </c>
      <c r="F610" s="2" t="s">
        <v>1207</v>
      </c>
      <c r="G610" s="2" t="s">
        <v>1098</v>
      </c>
      <c r="H610" s="2">
        <v>2020</v>
      </c>
      <c r="I610" s="69">
        <v>5.3400410296588765</v>
      </c>
      <c r="J610" s="5">
        <v>5.3400410296588765</v>
      </c>
      <c r="K610" s="2">
        <v>165</v>
      </c>
      <c r="L610" s="70" t="s">
        <v>1210</v>
      </c>
    </row>
    <row r="611" spans="1:12" ht="45">
      <c r="A611" s="25">
        <v>81</v>
      </c>
      <c r="B611" s="2" t="s">
        <v>1003</v>
      </c>
      <c r="C611" s="2" t="s">
        <v>1075</v>
      </c>
      <c r="D611" s="2" t="s">
        <v>1147</v>
      </c>
      <c r="E611" s="2" t="s">
        <v>1080</v>
      </c>
      <c r="F611" s="2" t="s">
        <v>1207</v>
      </c>
      <c r="G611" s="2" t="s">
        <v>1283</v>
      </c>
      <c r="H611" s="2">
        <v>2020</v>
      </c>
      <c r="I611" s="69">
        <v>39.40110323089047</v>
      </c>
      <c r="J611" s="5">
        <v>39.40110323089047</v>
      </c>
      <c r="K611" s="2">
        <v>166</v>
      </c>
      <c r="L611" s="70" t="s">
        <v>1210</v>
      </c>
    </row>
    <row r="612" spans="1:12" ht="30">
      <c r="A612" s="25">
        <v>1</v>
      </c>
      <c r="B612" s="2" t="s">
        <v>1072</v>
      </c>
      <c r="C612" s="2" t="s">
        <v>1072</v>
      </c>
      <c r="D612" s="2" t="s">
        <v>1147</v>
      </c>
      <c r="E612" s="2" t="s">
        <v>1080</v>
      </c>
      <c r="F612" s="2" t="s">
        <v>1207</v>
      </c>
      <c r="G612" s="2" t="s">
        <v>1283</v>
      </c>
      <c r="H612" s="2">
        <v>2020</v>
      </c>
      <c r="I612" s="69">
        <v>0.46522279837011304</v>
      </c>
      <c r="J612" s="5">
        <v>0.46522279837011304</v>
      </c>
      <c r="K612" s="2">
        <v>166</v>
      </c>
      <c r="L612" s="70" t="s">
        <v>1210</v>
      </c>
    </row>
    <row r="613" spans="1:12" ht="45">
      <c r="A613" s="25">
        <v>81</v>
      </c>
      <c r="B613" s="2" t="s">
        <v>1003</v>
      </c>
      <c r="C613" s="2" t="s">
        <v>1075</v>
      </c>
      <c r="D613" s="2" t="s">
        <v>1149</v>
      </c>
      <c r="E613" s="2" t="s">
        <v>1080</v>
      </c>
      <c r="F613" s="2" t="s">
        <v>1211</v>
      </c>
      <c r="G613" s="2" t="s">
        <v>1097</v>
      </c>
      <c r="H613" s="2">
        <v>2020</v>
      </c>
      <c r="I613" s="69">
        <v>72.095793367187014</v>
      </c>
      <c r="J613" s="5">
        <v>72.095793367187014</v>
      </c>
      <c r="K613" s="2">
        <v>167</v>
      </c>
      <c r="L613" s="70" t="s">
        <v>1210</v>
      </c>
    </row>
    <row r="614" spans="1:12" ht="30">
      <c r="A614" s="25">
        <v>1</v>
      </c>
      <c r="B614" s="2" t="s">
        <v>1072</v>
      </c>
      <c r="C614" s="2" t="s">
        <v>1072</v>
      </c>
      <c r="D614" s="2" t="s">
        <v>1149</v>
      </c>
      <c r="E614" s="2" t="s">
        <v>1080</v>
      </c>
      <c r="F614" s="2" t="s">
        <v>1211</v>
      </c>
      <c r="G614" s="2" t="s">
        <v>1097</v>
      </c>
      <c r="H614" s="2">
        <v>2020</v>
      </c>
      <c r="I614" s="69">
        <v>21.166000616316609</v>
      </c>
      <c r="J614" s="5">
        <v>21.166000616316609</v>
      </c>
      <c r="K614" s="2">
        <v>167</v>
      </c>
      <c r="L614" s="70" t="s">
        <v>1210</v>
      </c>
    </row>
    <row r="615" spans="1:12" ht="45">
      <c r="A615" s="25">
        <v>81</v>
      </c>
      <c r="B615" s="2" t="s">
        <v>1003</v>
      </c>
      <c r="C615" s="2" t="s">
        <v>1075</v>
      </c>
      <c r="D615" s="2" t="s">
        <v>1150</v>
      </c>
      <c r="E615" s="2" t="s">
        <v>1080</v>
      </c>
      <c r="F615" s="2" t="s">
        <v>1207</v>
      </c>
      <c r="G615" s="2" t="s">
        <v>1283</v>
      </c>
      <c r="H615" s="2">
        <v>2020</v>
      </c>
      <c r="I615" s="69">
        <v>133.07122334795099</v>
      </c>
      <c r="J615" s="5">
        <v>133.07122334795099</v>
      </c>
      <c r="K615" s="2">
        <v>168</v>
      </c>
      <c r="L615" s="70" t="s">
        <v>1210</v>
      </c>
    </row>
    <row r="616" spans="1:12" ht="30">
      <c r="A616" s="25">
        <v>1</v>
      </c>
      <c r="B616" s="2" t="s">
        <v>1072</v>
      </c>
      <c r="C616" s="2" t="s">
        <v>1072</v>
      </c>
      <c r="D616" s="2" t="s">
        <v>1150</v>
      </c>
      <c r="E616" s="2" t="s">
        <v>1080</v>
      </c>
      <c r="F616" s="2" t="s">
        <v>1207</v>
      </c>
      <c r="G616" s="2" t="s">
        <v>1283</v>
      </c>
      <c r="H616" s="2">
        <v>2020</v>
      </c>
      <c r="I616" s="69">
        <v>31.592857307497678</v>
      </c>
      <c r="J616" s="5">
        <v>31.592857307497678</v>
      </c>
      <c r="K616" s="2">
        <v>168</v>
      </c>
      <c r="L616" s="70" t="s">
        <v>1210</v>
      </c>
    </row>
    <row r="617" spans="1:12" ht="45">
      <c r="A617" s="25">
        <v>81</v>
      </c>
      <c r="B617" s="2" t="s">
        <v>1003</v>
      </c>
      <c r="C617" s="2" t="s">
        <v>1075</v>
      </c>
      <c r="D617" s="2" t="s">
        <v>1151</v>
      </c>
      <c r="E617" s="2" t="s">
        <v>1080</v>
      </c>
      <c r="F617" s="2" t="s">
        <v>1207</v>
      </c>
      <c r="G617" s="2" t="s">
        <v>1098</v>
      </c>
      <c r="H617" s="2">
        <v>2020</v>
      </c>
      <c r="I617" s="69">
        <v>170.44916511473755</v>
      </c>
      <c r="J617" s="5">
        <v>170.44916511473755</v>
      </c>
      <c r="K617" s="2">
        <v>169</v>
      </c>
      <c r="L617" s="70" t="s">
        <v>1210</v>
      </c>
    </row>
    <row r="618" spans="1:12" ht="30">
      <c r="A618" s="25">
        <v>1</v>
      </c>
      <c r="B618" s="2" t="s">
        <v>1072</v>
      </c>
      <c r="C618" s="2" t="s">
        <v>1072</v>
      </c>
      <c r="D618" s="2" t="s">
        <v>1151</v>
      </c>
      <c r="E618" s="2" t="s">
        <v>1080</v>
      </c>
      <c r="F618" s="2" t="s">
        <v>1207</v>
      </c>
      <c r="G618" s="2" t="s">
        <v>1098</v>
      </c>
      <c r="H618" s="2">
        <v>2020</v>
      </c>
      <c r="I618" s="69">
        <v>65.874251311815101</v>
      </c>
      <c r="J618" s="5">
        <v>65.874251311815101</v>
      </c>
      <c r="K618" s="2">
        <v>169</v>
      </c>
      <c r="L618" s="70" t="s">
        <v>1210</v>
      </c>
    </row>
    <row r="619" spans="1:12" ht="45">
      <c r="A619" s="25">
        <v>81</v>
      </c>
      <c r="B619" s="2" t="s">
        <v>1003</v>
      </c>
      <c r="C619" s="2" t="s">
        <v>1075</v>
      </c>
      <c r="D619" s="2" t="s">
        <v>1081</v>
      </c>
      <c r="E619" s="2" t="s">
        <v>1080</v>
      </c>
      <c r="F619" s="2" t="s">
        <v>1207</v>
      </c>
      <c r="G619" s="2" t="s">
        <v>1098</v>
      </c>
      <c r="H619" s="2">
        <v>2021</v>
      </c>
      <c r="I619" s="69">
        <v>30.435223698894184</v>
      </c>
      <c r="J619" s="5">
        <v>30.435223698894184</v>
      </c>
      <c r="K619" s="2">
        <v>143</v>
      </c>
      <c r="L619" s="70" t="s">
        <v>1210</v>
      </c>
    </row>
    <row r="620" spans="1:12" ht="30">
      <c r="A620" s="25">
        <v>1</v>
      </c>
      <c r="B620" s="2" t="s">
        <v>1072</v>
      </c>
      <c r="C620" s="2" t="s">
        <v>1072</v>
      </c>
      <c r="D620" s="2" t="s">
        <v>1081</v>
      </c>
      <c r="E620" s="2" t="s">
        <v>1080</v>
      </c>
      <c r="F620" s="2" t="s">
        <v>1207</v>
      </c>
      <c r="G620" s="2" t="s">
        <v>1098</v>
      </c>
      <c r="H620" s="2">
        <v>2021</v>
      </c>
      <c r="I620" s="69">
        <v>13.81824103114325</v>
      </c>
      <c r="J620" s="5">
        <v>13.81824103114325</v>
      </c>
      <c r="K620" s="2">
        <v>143</v>
      </c>
      <c r="L620" s="70" t="s">
        <v>1210</v>
      </c>
    </row>
    <row r="621" spans="1:12" ht="45">
      <c r="A621" s="25">
        <v>81</v>
      </c>
      <c r="B621" s="2" t="s">
        <v>1003</v>
      </c>
      <c r="C621" s="2" t="s">
        <v>1075</v>
      </c>
      <c r="D621" s="2" t="s">
        <v>1138</v>
      </c>
      <c r="E621" s="2" t="s">
        <v>1080</v>
      </c>
      <c r="F621" s="2" t="s">
        <v>1207</v>
      </c>
      <c r="G621" s="2" t="s">
        <v>1097</v>
      </c>
      <c r="H621" s="2">
        <v>2021</v>
      </c>
      <c r="I621" s="69">
        <v>118.59354466489312</v>
      </c>
      <c r="J621" s="5">
        <v>118.59354466489312</v>
      </c>
      <c r="K621" s="2">
        <v>155</v>
      </c>
      <c r="L621" s="70" t="s">
        <v>1210</v>
      </c>
    </row>
    <row r="622" spans="1:12" ht="45">
      <c r="A622" s="25">
        <v>1</v>
      </c>
      <c r="B622" s="2" t="s">
        <v>1072</v>
      </c>
      <c r="C622" s="2" t="s">
        <v>1072</v>
      </c>
      <c r="D622" s="2" t="s">
        <v>1138</v>
      </c>
      <c r="E622" s="2" t="s">
        <v>1080</v>
      </c>
      <c r="F622" s="2" t="s">
        <v>1207</v>
      </c>
      <c r="G622" s="2" t="s">
        <v>1097</v>
      </c>
      <c r="H622" s="2">
        <v>2021</v>
      </c>
      <c r="I622" s="69">
        <v>54.564964754383439</v>
      </c>
      <c r="J622" s="5">
        <v>54.564964754383439</v>
      </c>
      <c r="K622" s="2">
        <v>155</v>
      </c>
      <c r="L622" s="70" t="s">
        <v>1210</v>
      </c>
    </row>
    <row r="623" spans="1:12" ht="45">
      <c r="A623" s="25">
        <v>81</v>
      </c>
      <c r="B623" s="2" t="s">
        <v>1003</v>
      </c>
      <c r="C623" s="2" t="s">
        <v>1075</v>
      </c>
      <c r="D623" s="2" t="s">
        <v>1139</v>
      </c>
      <c r="E623" s="2" t="s">
        <v>1080</v>
      </c>
      <c r="F623" s="2" t="s">
        <v>1207</v>
      </c>
      <c r="G623" s="2" t="s">
        <v>1283</v>
      </c>
      <c r="H623" s="2">
        <v>2021</v>
      </c>
      <c r="I623" s="69">
        <v>241.83796856106409</v>
      </c>
      <c r="J623" s="5">
        <v>241.83796856106409</v>
      </c>
      <c r="K623" s="2">
        <v>156</v>
      </c>
      <c r="L623" s="70" t="s">
        <v>1210</v>
      </c>
    </row>
    <row r="624" spans="1:12" ht="45">
      <c r="A624" s="25">
        <v>1</v>
      </c>
      <c r="B624" s="2" t="s">
        <v>1072</v>
      </c>
      <c r="C624" s="2" t="s">
        <v>1072</v>
      </c>
      <c r="D624" s="2" t="s">
        <v>1139</v>
      </c>
      <c r="E624" s="2" t="s">
        <v>1080</v>
      </c>
      <c r="F624" s="2" t="s">
        <v>1207</v>
      </c>
      <c r="G624" s="2" t="s">
        <v>1283</v>
      </c>
      <c r="H624" s="2">
        <v>2021</v>
      </c>
      <c r="I624" s="69">
        <v>122.38197880074509</v>
      </c>
      <c r="J624" s="5">
        <v>122.38197880074509</v>
      </c>
      <c r="K624" s="2">
        <v>156</v>
      </c>
      <c r="L624" s="70" t="s">
        <v>1210</v>
      </c>
    </row>
    <row r="625" spans="1:12" ht="45">
      <c r="A625" s="25">
        <v>81</v>
      </c>
      <c r="B625" s="2" t="s">
        <v>1003</v>
      </c>
      <c r="C625" s="2" t="s">
        <v>1075</v>
      </c>
      <c r="D625" s="2" t="s">
        <v>1140</v>
      </c>
      <c r="E625" s="2" t="s">
        <v>1080</v>
      </c>
      <c r="F625" s="2" t="s">
        <v>1207</v>
      </c>
      <c r="G625" s="2" t="s">
        <v>1098</v>
      </c>
      <c r="H625" s="2">
        <v>2021</v>
      </c>
      <c r="I625" s="69">
        <v>347.68160979662167</v>
      </c>
      <c r="J625" s="5">
        <v>347.68160979662167</v>
      </c>
      <c r="K625" s="2">
        <v>157</v>
      </c>
      <c r="L625" s="70" t="s">
        <v>1210</v>
      </c>
    </row>
    <row r="626" spans="1:12" ht="45">
      <c r="A626" s="25">
        <v>1</v>
      </c>
      <c r="B626" s="2" t="s">
        <v>1072</v>
      </c>
      <c r="C626" s="2" t="s">
        <v>1072</v>
      </c>
      <c r="D626" s="2" t="s">
        <v>1140</v>
      </c>
      <c r="E626" s="2" t="s">
        <v>1080</v>
      </c>
      <c r="F626" s="2" t="s">
        <v>1207</v>
      </c>
      <c r="G626" s="2" t="s">
        <v>1098</v>
      </c>
      <c r="H626" s="2">
        <v>2021</v>
      </c>
      <c r="I626" s="69">
        <v>209.13814574121605</v>
      </c>
      <c r="J626" s="5">
        <v>209.13814574121605</v>
      </c>
      <c r="K626" s="2">
        <v>157</v>
      </c>
      <c r="L626" s="70" t="s">
        <v>1210</v>
      </c>
    </row>
    <row r="627" spans="1:12" ht="45">
      <c r="A627" s="25">
        <v>81</v>
      </c>
      <c r="B627" s="2" t="s">
        <v>1003</v>
      </c>
      <c r="C627" s="2" t="s">
        <v>1075</v>
      </c>
      <c r="D627" s="2" t="s">
        <v>1141</v>
      </c>
      <c r="E627" s="2" t="s">
        <v>1080</v>
      </c>
      <c r="F627" s="2" t="s">
        <v>1211</v>
      </c>
      <c r="G627" s="2" t="s">
        <v>1097</v>
      </c>
      <c r="H627" s="2">
        <v>2021</v>
      </c>
      <c r="I627" s="69">
        <v>11.029006286533583</v>
      </c>
      <c r="J627" s="5">
        <v>11.029006286533583</v>
      </c>
      <c r="K627" s="2">
        <v>158</v>
      </c>
      <c r="L627" s="70" t="s">
        <v>1210</v>
      </c>
    </row>
    <row r="628" spans="1:12" ht="30">
      <c r="A628" s="25">
        <v>1</v>
      </c>
      <c r="B628" s="2" t="s">
        <v>1072</v>
      </c>
      <c r="C628" s="2" t="s">
        <v>1072</v>
      </c>
      <c r="D628" s="2" t="s">
        <v>1141</v>
      </c>
      <c r="E628" s="2" t="s">
        <v>1080</v>
      </c>
      <c r="F628" s="2" t="s">
        <v>1211</v>
      </c>
      <c r="G628" s="2" t="s">
        <v>1097</v>
      </c>
      <c r="H628" s="2">
        <v>2021</v>
      </c>
      <c r="I628" s="69">
        <v>1.1027509394589734</v>
      </c>
      <c r="J628" s="5">
        <v>1.1027509394589734</v>
      </c>
      <c r="K628" s="2">
        <v>158</v>
      </c>
      <c r="L628" s="70" t="s">
        <v>1210</v>
      </c>
    </row>
    <row r="629" spans="1:12" ht="30">
      <c r="A629" s="25">
        <v>1</v>
      </c>
      <c r="B629" s="2" t="s">
        <v>1072</v>
      </c>
      <c r="C629" s="2" t="s">
        <v>1072</v>
      </c>
      <c r="D629" s="2" t="s">
        <v>1142</v>
      </c>
      <c r="E629" s="2" t="s">
        <v>1080</v>
      </c>
      <c r="F629" s="2" t="s">
        <v>1211</v>
      </c>
      <c r="G629" s="2" t="s">
        <v>1283</v>
      </c>
      <c r="H629" s="2">
        <v>2021</v>
      </c>
      <c r="I629" s="69">
        <v>0.5476646211393067</v>
      </c>
      <c r="J629" s="5">
        <v>0.5476646211393067</v>
      </c>
      <c r="K629" s="2">
        <v>159</v>
      </c>
      <c r="L629" s="70" t="s">
        <v>1210</v>
      </c>
    </row>
    <row r="630" spans="1:12" ht="45">
      <c r="A630" s="25">
        <v>81</v>
      </c>
      <c r="B630" s="2" t="s">
        <v>1003</v>
      </c>
      <c r="C630" s="2" t="s">
        <v>1075</v>
      </c>
      <c r="D630" s="2" t="s">
        <v>1143</v>
      </c>
      <c r="E630" s="2" t="s">
        <v>1080</v>
      </c>
      <c r="F630" s="2" t="s">
        <v>1211</v>
      </c>
      <c r="G630" s="2" t="s">
        <v>1098</v>
      </c>
      <c r="H630" s="2">
        <v>2021</v>
      </c>
      <c r="I630" s="69">
        <v>25.1582875592268</v>
      </c>
      <c r="J630" s="5">
        <v>25.1582875592268</v>
      </c>
      <c r="K630" s="2">
        <v>160</v>
      </c>
      <c r="L630" s="70" t="s">
        <v>1210</v>
      </c>
    </row>
    <row r="631" spans="1:12" ht="30">
      <c r="A631" s="25">
        <v>1</v>
      </c>
      <c r="B631" s="2" t="s">
        <v>1072</v>
      </c>
      <c r="C631" s="2" t="s">
        <v>1072</v>
      </c>
      <c r="D631" s="2" t="s">
        <v>1143</v>
      </c>
      <c r="E631" s="2" t="s">
        <v>1080</v>
      </c>
      <c r="F631" s="2" t="s">
        <v>1211</v>
      </c>
      <c r="G631" s="2" t="s">
        <v>1098</v>
      </c>
      <c r="H631" s="2">
        <v>2021</v>
      </c>
      <c r="I631" s="69">
        <v>10.317067516505755</v>
      </c>
      <c r="J631" s="5">
        <v>10.317067516505755</v>
      </c>
      <c r="K631" s="2">
        <v>160</v>
      </c>
      <c r="L631" s="70" t="s">
        <v>1210</v>
      </c>
    </row>
    <row r="632" spans="1:12" ht="45">
      <c r="A632" s="25">
        <v>81</v>
      </c>
      <c r="B632" s="2" t="s">
        <v>1003</v>
      </c>
      <c r="C632" s="2" t="s">
        <v>1075</v>
      </c>
      <c r="D632" s="2" t="s">
        <v>1144</v>
      </c>
      <c r="E632" s="2" t="s">
        <v>1080</v>
      </c>
      <c r="F632" s="2" t="s">
        <v>1211</v>
      </c>
      <c r="G632" s="2" t="s">
        <v>1097</v>
      </c>
      <c r="H632" s="2">
        <v>2021</v>
      </c>
      <c r="I632" s="69">
        <v>25.753283543651818</v>
      </c>
      <c r="J632" s="5">
        <v>25.753283543651818</v>
      </c>
      <c r="K632" s="2">
        <v>162</v>
      </c>
      <c r="L632" s="70" t="s">
        <v>1210</v>
      </c>
    </row>
    <row r="633" spans="1:12" ht="30">
      <c r="A633" s="25">
        <v>1</v>
      </c>
      <c r="B633" s="2" t="s">
        <v>1072</v>
      </c>
      <c r="C633" s="2" t="s">
        <v>1072</v>
      </c>
      <c r="D633" s="2" t="s">
        <v>1144</v>
      </c>
      <c r="E633" s="2" t="s">
        <v>1080</v>
      </c>
      <c r="F633" s="2" t="s">
        <v>1211</v>
      </c>
      <c r="G633" s="2" t="s">
        <v>1097</v>
      </c>
      <c r="H633" s="2">
        <v>2021</v>
      </c>
      <c r="I633" s="69">
        <v>1.5692994138454621</v>
      </c>
      <c r="J633" s="5">
        <v>1.5692994138454621</v>
      </c>
      <c r="K633" s="2">
        <v>162</v>
      </c>
      <c r="L633" s="70" t="s">
        <v>1210</v>
      </c>
    </row>
    <row r="634" spans="1:12" ht="45">
      <c r="A634" s="25">
        <v>81</v>
      </c>
      <c r="B634" s="2" t="s">
        <v>1003</v>
      </c>
      <c r="C634" s="2" t="s">
        <v>1075</v>
      </c>
      <c r="D634" s="2" t="s">
        <v>1145</v>
      </c>
      <c r="E634" s="2" t="s">
        <v>1080</v>
      </c>
      <c r="F634" s="2" t="s">
        <v>1211</v>
      </c>
      <c r="G634" s="2" t="s">
        <v>1283</v>
      </c>
      <c r="H634" s="2">
        <v>2021</v>
      </c>
      <c r="I634" s="69">
        <v>18.32508704416346</v>
      </c>
      <c r="J634" s="5">
        <v>18.32508704416346</v>
      </c>
      <c r="K634" s="2">
        <v>163</v>
      </c>
      <c r="L634" s="70" t="s">
        <v>1210</v>
      </c>
    </row>
    <row r="635" spans="1:12" ht="30">
      <c r="A635" s="25">
        <v>1</v>
      </c>
      <c r="B635" s="2" t="s">
        <v>1072</v>
      </c>
      <c r="C635" s="2" t="s">
        <v>1072</v>
      </c>
      <c r="D635" s="2" t="s">
        <v>1145</v>
      </c>
      <c r="E635" s="2" t="s">
        <v>1080</v>
      </c>
      <c r="F635" s="2" t="s">
        <v>1211</v>
      </c>
      <c r="G635" s="2" t="s">
        <v>1283</v>
      </c>
      <c r="H635" s="2">
        <v>2021</v>
      </c>
      <c r="I635" s="69">
        <v>1.45341764840816</v>
      </c>
      <c r="J635" s="5">
        <v>1.45341764840816</v>
      </c>
      <c r="K635" s="2">
        <v>163</v>
      </c>
      <c r="L635" s="70" t="s">
        <v>1210</v>
      </c>
    </row>
    <row r="636" spans="1:12" ht="45">
      <c r="A636" s="25">
        <v>81</v>
      </c>
      <c r="B636" s="2" t="s">
        <v>1003</v>
      </c>
      <c r="C636" s="2" t="s">
        <v>1075</v>
      </c>
      <c r="D636" s="2" t="s">
        <v>1146</v>
      </c>
      <c r="E636" s="2" t="s">
        <v>1080</v>
      </c>
      <c r="F636" s="2" t="s">
        <v>1211</v>
      </c>
      <c r="G636" s="2" t="s">
        <v>1098</v>
      </c>
      <c r="H636" s="2">
        <v>2021</v>
      </c>
      <c r="I636" s="69">
        <v>15.974440894568691</v>
      </c>
      <c r="J636" s="5">
        <v>15.974440894568691</v>
      </c>
      <c r="K636" s="2">
        <v>164</v>
      </c>
      <c r="L636" s="70" t="s">
        <v>1210</v>
      </c>
    </row>
    <row r="637" spans="1:12" ht="30">
      <c r="A637" s="25">
        <v>1</v>
      </c>
      <c r="B637" s="2" t="s">
        <v>1072</v>
      </c>
      <c r="C637" s="2" t="s">
        <v>1072</v>
      </c>
      <c r="D637" s="2" t="s">
        <v>1146</v>
      </c>
      <c r="E637" s="2" t="s">
        <v>1080</v>
      </c>
      <c r="F637" s="2" t="s">
        <v>1211</v>
      </c>
      <c r="G637" s="2" t="s">
        <v>1098</v>
      </c>
      <c r="H637" s="2">
        <v>2021</v>
      </c>
      <c r="I637" s="69">
        <v>7.2302340627721042</v>
      </c>
      <c r="J637" s="5">
        <v>7.2302340627721042</v>
      </c>
      <c r="K637" s="2">
        <v>164</v>
      </c>
      <c r="L637" s="70" t="s">
        <v>1210</v>
      </c>
    </row>
    <row r="638" spans="1:12" ht="45">
      <c r="A638" s="25">
        <v>81</v>
      </c>
      <c r="B638" s="2" t="s">
        <v>1003</v>
      </c>
      <c r="C638" s="2" t="s">
        <v>1075</v>
      </c>
      <c r="D638" s="2" t="s">
        <v>1148</v>
      </c>
      <c r="E638" s="2" t="s">
        <v>1080</v>
      </c>
      <c r="F638" s="2" t="s">
        <v>1207</v>
      </c>
      <c r="G638" s="2" t="s">
        <v>1098</v>
      </c>
      <c r="H638" s="2">
        <v>2021</v>
      </c>
      <c r="I638" s="69">
        <v>20.965239632689002</v>
      </c>
      <c r="J638" s="5">
        <v>20.965239632689002</v>
      </c>
      <c r="K638" s="2">
        <v>165</v>
      </c>
      <c r="L638" s="70" t="s">
        <v>1210</v>
      </c>
    </row>
    <row r="639" spans="1:12" ht="30">
      <c r="A639" s="25">
        <v>1</v>
      </c>
      <c r="B639" s="2" t="s">
        <v>1072</v>
      </c>
      <c r="C639" s="2" t="s">
        <v>1072</v>
      </c>
      <c r="D639" s="2" t="s">
        <v>1148</v>
      </c>
      <c r="E639" s="2" t="s">
        <v>1080</v>
      </c>
      <c r="F639" s="2" t="s">
        <v>1207</v>
      </c>
      <c r="G639" s="2" t="s">
        <v>1098</v>
      </c>
      <c r="H639" s="2">
        <v>2021</v>
      </c>
      <c r="I639" s="69">
        <v>5.4278547978403768</v>
      </c>
      <c r="J639" s="5">
        <v>5.4278547978403768</v>
      </c>
      <c r="K639" s="2">
        <v>165</v>
      </c>
      <c r="L639" s="70" t="s">
        <v>1210</v>
      </c>
    </row>
    <row r="640" spans="1:12" ht="30">
      <c r="A640" s="25">
        <v>1</v>
      </c>
      <c r="B640" s="2" t="s">
        <v>1072</v>
      </c>
      <c r="C640" s="2" t="s">
        <v>1072</v>
      </c>
      <c r="D640" s="2" t="s">
        <v>1147</v>
      </c>
      <c r="E640" s="2" t="s">
        <v>1080</v>
      </c>
      <c r="F640" s="2" t="s">
        <v>1207</v>
      </c>
      <c r="G640" s="2" t="s">
        <v>1283</v>
      </c>
      <c r="H640" s="2">
        <v>2021</v>
      </c>
      <c r="I640" s="69">
        <v>0.46340852557941337</v>
      </c>
      <c r="J640" s="5">
        <v>0.46340852557941337</v>
      </c>
      <c r="K640" s="2">
        <v>166</v>
      </c>
      <c r="L640" s="70" t="s">
        <v>1210</v>
      </c>
    </row>
    <row r="641" spans="1:12" ht="45">
      <c r="A641" s="25">
        <v>81</v>
      </c>
      <c r="B641" s="2" t="s">
        <v>1003</v>
      </c>
      <c r="C641" s="2" t="s">
        <v>1075</v>
      </c>
      <c r="D641" s="2" t="s">
        <v>1149</v>
      </c>
      <c r="E641" s="2" t="s">
        <v>1080</v>
      </c>
      <c r="F641" s="2" t="s">
        <v>1211</v>
      </c>
      <c r="G641" s="2" t="s">
        <v>1097</v>
      </c>
      <c r="H641" s="2">
        <v>2021</v>
      </c>
      <c r="I641" s="69">
        <v>70.040918641943449</v>
      </c>
      <c r="J641" s="5">
        <v>70.040918641943449</v>
      </c>
      <c r="K641" s="2">
        <v>167</v>
      </c>
      <c r="L641" s="70" t="s">
        <v>1210</v>
      </c>
    </row>
    <row r="642" spans="1:12" ht="30">
      <c r="A642" s="25">
        <v>1</v>
      </c>
      <c r="B642" s="2" t="s">
        <v>1072</v>
      </c>
      <c r="C642" s="2" t="s">
        <v>1072</v>
      </c>
      <c r="D642" s="2" t="s">
        <v>1149</v>
      </c>
      <c r="E642" s="2" t="s">
        <v>1080</v>
      </c>
      <c r="F642" s="2" t="s">
        <v>1211</v>
      </c>
      <c r="G642" s="2" t="s">
        <v>1097</v>
      </c>
      <c r="H642" s="2">
        <v>2021</v>
      </c>
      <c r="I642" s="69">
        <v>20.80382060787025</v>
      </c>
      <c r="J642" s="5">
        <v>20.80382060787025</v>
      </c>
      <c r="K642" s="2">
        <v>167</v>
      </c>
      <c r="L642" s="70" t="s">
        <v>1210</v>
      </c>
    </row>
    <row r="643" spans="1:12" ht="45">
      <c r="A643" s="25">
        <v>81</v>
      </c>
      <c r="B643" s="2" t="s">
        <v>1003</v>
      </c>
      <c r="C643" s="2" t="s">
        <v>1075</v>
      </c>
      <c r="D643" s="2" t="s">
        <v>1150</v>
      </c>
      <c r="E643" s="2" t="s">
        <v>1080</v>
      </c>
      <c r="F643" s="2" t="s">
        <v>1207</v>
      </c>
      <c r="G643" s="2" t="s">
        <v>1283</v>
      </c>
      <c r="H643" s="2">
        <v>2021</v>
      </c>
      <c r="I643" s="69">
        <v>116.9029705344564</v>
      </c>
      <c r="J643" s="5">
        <v>116.9029705344564</v>
      </c>
      <c r="K643" s="2">
        <v>168</v>
      </c>
      <c r="L643" s="70" t="s">
        <v>1210</v>
      </c>
    </row>
    <row r="644" spans="1:12" ht="30">
      <c r="A644" s="25">
        <v>1</v>
      </c>
      <c r="B644" s="2" t="s">
        <v>1072</v>
      </c>
      <c r="C644" s="2" t="s">
        <v>1072</v>
      </c>
      <c r="D644" s="2" t="s">
        <v>1150</v>
      </c>
      <c r="E644" s="2" t="s">
        <v>1080</v>
      </c>
      <c r="F644" s="2" t="s">
        <v>1207</v>
      </c>
      <c r="G644" s="2" t="s">
        <v>1283</v>
      </c>
      <c r="H644" s="2">
        <v>2021</v>
      </c>
      <c r="I644" s="69">
        <v>33.239029698377919</v>
      </c>
      <c r="J644" s="5">
        <v>33.239029698377919</v>
      </c>
      <c r="K644" s="2">
        <v>168</v>
      </c>
      <c r="L644" s="70" t="s">
        <v>1210</v>
      </c>
    </row>
    <row r="645" spans="1:12" ht="45">
      <c r="A645" s="25">
        <v>81</v>
      </c>
      <c r="B645" s="2" t="s">
        <v>1003</v>
      </c>
      <c r="C645" s="2" t="s">
        <v>1075</v>
      </c>
      <c r="D645" s="2" t="s">
        <v>1151</v>
      </c>
      <c r="E645" s="2" t="s">
        <v>1080</v>
      </c>
      <c r="F645" s="2" t="s">
        <v>1207</v>
      </c>
      <c r="G645" s="2" t="s">
        <v>1098</v>
      </c>
      <c r="H645" s="2">
        <v>2021</v>
      </c>
      <c r="I645" s="69">
        <v>108.21412870717933</v>
      </c>
      <c r="J645" s="5">
        <v>108.21412870717933</v>
      </c>
      <c r="K645" s="2">
        <v>169</v>
      </c>
      <c r="L645" s="70" t="s">
        <v>1210</v>
      </c>
    </row>
    <row r="646" spans="1:12" ht="30">
      <c r="A646" s="25">
        <v>1</v>
      </c>
      <c r="B646" s="2" t="s">
        <v>1072</v>
      </c>
      <c r="C646" s="2" t="s">
        <v>1072</v>
      </c>
      <c r="D646" s="2" t="s">
        <v>1151</v>
      </c>
      <c r="E646" s="2" t="s">
        <v>1080</v>
      </c>
      <c r="F646" s="2" t="s">
        <v>1207</v>
      </c>
      <c r="G646" s="2" t="s">
        <v>1098</v>
      </c>
      <c r="H646" s="2">
        <v>2021</v>
      </c>
      <c r="I646" s="69">
        <v>67.392410906010483</v>
      </c>
      <c r="J646" s="5">
        <v>67.392410906010483</v>
      </c>
      <c r="K646" s="2">
        <v>169</v>
      </c>
      <c r="L646" s="70" t="s">
        <v>1210</v>
      </c>
    </row>
    <row r="647" spans="1:12" ht="60">
      <c r="A647" s="25">
        <v>81001</v>
      </c>
      <c r="B647" s="2" t="s">
        <v>1003</v>
      </c>
      <c r="C647" s="2" t="s">
        <v>1003</v>
      </c>
      <c r="D647" s="2" t="s">
        <v>1274</v>
      </c>
      <c r="E647" s="2" t="s">
        <v>1137</v>
      </c>
      <c r="F647" s="2" t="s">
        <v>1165</v>
      </c>
      <c r="G647" s="2" t="s">
        <v>1097</v>
      </c>
      <c r="H647" s="2">
        <v>2018</v>
      </c>
      <c r="I647" s="69">
        <v>3175</v>
      </c>
      <c r="J647" s="5">
        <v>3175</v>
      </c>
      <c r="K647" s="2">
        <v>48</v>
      </c>
      <c r="L647" s="70" t="s">
        <v>1168</v>
      </c>
    </row>
    <row r="648" spans="1:12" ht="60">
      <c r="A648" s="25">
        <v>81065</v>
      </c>
      <c r="B648" s="2" t="s">
        <v>1003</v>
      </c>
      <c r="C648" s="2" t="s">
        <v>1004</v>
      </c>
      <c r="D648" s="2" t="s">
        <v>1274</v>
      </c>
      <c r="E648" s="2" t="s">
        <v>1137</v>
      </c>
      <c r="F648" s="2" t="s">
        <v>1165</v>
      </c>
      <c r="G648" s="2" t="s">
        <v>1097</v>
      </c>
      <c r="H648" s="2">
        <v>2018</v>
      </c>
      <c r="I648" s="69">
        <v>1451</v>
      </c>
      <c r="J648" s="5">
        <v>1451</v>
      </c>
      <c r="K648" s="2">
        <v>48</v>
      </c>
      <c r="L648" s="70" t="s">
        <v>1168</v>
      </c>
    </row>
    <row r="649" spans="1:12" ht="60">
      <c r="A649" s="25">
        <v>81220</v>
      </c>
      <c r="B649" s="2" t="s">
        <v>1003</v>
      </c>
      <c r="C649" s="2" t="s">
        <v>1005</v>
      </c>
      <c r="D649" s="2" t="s">
        <v>1274</v>
      </c>
      <c r="E649" s="2" t="s">
        <v>1137</v>
      </c>
      <c r="F649" s="2" t="s">
        <v>1165</v>
      </c>
      <c r="G649" s="2" t="s">
        <v>1097</v>
      </c>
      <c r="H649" s="2">
        <v>2018</v>
      </c>
      <c r="I649" s="69">
        <v>225</v>
      </c>
      <c r="J649" s="5">
        <v>225</v>
      </c>
      <c r="K649" s="2">
        <v>48</v>
      </c>
      <c r="L649" s="70" t="s">
        <v>1168</v>
      </c>
    </row>
    <row r="650" spans="1:12" ht="60">
      <c r="A650" s="25">
        <v>81300</v>
      </c>
      <c r="B650" s="2" t="s">
        <v>1003</v>
      </c>
      <c r="C650" s="2" t="s">
        <v>1006</v>
      </c>
      <c r="D650" s="2" t="s">
        <v>1274</v>
      </c>
      <c r="E650" s="2" t="s">
        <v>1137</v>
      </c>
      <c r="F650" s="2" t="s">
        <v>1165</v>
      </c>
      <c r="G650" s="2" t="s">
        <v>1097</v>
      </c>
      <c r="H650" s="2">
        <v>2018</v>
      </c>
      <c r="I650" s="69">
        <v>1001</v>
      </c>
      <c r="J650" s="5">
        <v>1001</v>
      </c>
      <c r="K650" s="2">
        <v>48</v>
      </c>
      <c r="L650" s="70" t="s">
        <v>1168</v>
      </c>
    </row>
    <row r="651" spans="1:12" ht="60">
      <c r="A651" s="25">
        <v>81591</v>
      </c>
      <c r="B651" s="2" t="s">
        <v>1003</v>
      </c>
      <c r="C651" s="2" t="s">
        <v>1007</v>
      </c>
      <c r="D651" s="2" t="s">
        <v>1274</v>
      </c>
      <c r="E651" s="2" t="s">
        <v>1137</v>
      </c>
      <c r="F651" s="2" t="s">
        <v>1165</v>
      </c>
      <c r="G651" s="2" t="s">
        <v>1097</v>
      </c>
      <c r="H651" s="2">
        <v>2018</v>
      </c>
      <c r="I651" s="69">
        <v>228</v>
      </c>
      <c r="J651" s="5">
        <v>228</v>
      </c>
      <c r="K651" s="2">
        <v>48</v>
      </c>
      <c r="L651" s="70" t="s">
        <v>1168</v>
      </c>
    </row>
    <row r="652" spans="1:12" ht="60">
      <c r="A652" s="25">
        <v>81736</v>
      </c>
      <c r="B652" s="2" t="s">
        <v>1003</v>
      </c>
      <c r="C652" s="2" t="s">
        <v>1008</v>
      </c>
      <c r="D652" s="2" t="s">
        <v>1274</v>
      </c>
      <c r="E652" s="2" t="s">
        <v>1137</v>
      </c>
      <c r="F652" s="2" t="s">
        <v>1165</v>
      </c>
      <c r="G652" s="2" t="s">
        <v>1097</v>
      </c>
      <c r="H652" s="2">
        <v>2018</v>
      </c>
      <c r="I652" s="69">
        <v>2095</v>
      </c>
      <c r="J652" s="5">
        <v>2095</v>
      </c>
      <c r="K652" s="2">
        <v>48</v>
      </c>
      <c r="L652" s="70" t="s">
        <v>1168</v>
      </c>
    </row>
    <row r="653" spans="1:12" ht="60">
      <c r="A653" s="25">
        <v>81794</v>
      </c>
      <c r="B653" s="2" t="s">
        <v>1003</v>
      </c>
      <c r="C653" s="2" t="s">
        <v>1009</v>
      </c>
      <c r="D653" s="2" t="s">
        <v>1274</v>
      </c>
      <c r="E653" s="2" t="s">
        <v>1137</v>
      </c>
      <c r="F653" s="2" t="s">
        <v>1165</v>
      </c>
      <c r="G653" s="2" t="s">
        <v>1097</v>
      </c>
      <c r="H653" s="2">
        <v>2018</v>
      </c>
      <c r="I653" s="69">
        <v>2891</v>
      </c>
      <c r="J653" s="5">
        <v>2891</v>
      </c>
      <c r="K653" s="2">
        <v>48</v>
      </c>
      <c r="L653" s="70" t="s">
        <v>1168</v>
      </c>
    </row>
    <row r="654" spans="1:12" ht="60">
      <c r="A654" s="25">
        <v>81001</v>
      </c>
      <c r="B654" s="2" t="s">
        <v>1003</v>
      </c>
      <c r="C654" s="2" t="s">
        <v>1003</v>
      </c>
      <c r="D654" s="2" t="s">
        <v>1274</v>
      </c>
      <c r="E654" s="2" t="s">
        <v>1137</v>
      </c>
      <c r="F654" s="2" t="s">
        <v>1165</v>
      </c>
      <c r="G654" s="2" t="s">
        <v>1097</v>
      </c>
      <c r="H654" s="2">
        <v>2019</v>
      </c>
      <c r="I654" s="69">
        <v>3321</v>
      </c>
      <c r="J654" s="5">
        <v>3321</v>
      </c>
      <c r="K654" s="2">
        <v>48</v>
      </c>
      <c r="L654" s="70" t="s">
        <v>1168</v>
      </c>
    </row>
    <row r="655" spans="1:12" ht="60">
      <c r="A655" s="25">
        <v>81065</v>
      </c>
      <c r="B655" s="2" t="s">
        <v>1003</v>
      </c>
      <c r="C655" s="2" t="s">
        <v>1004</v>
      </c>
      <c r="D655" s="2" t="s">
        <v>1274</v>
      </c>
      <c r="E655" s="2" t="s">
        <v>1137</v>
      </c>
      <c r="F655" s="2" t="s">
        <v>1165</v>
      </c>
      <c r="G655" s="2" t="s">
        <v>1097</v>
      </c>
      <c r="H655" s="2">
        <v>2019</v>
      </c>
      <c r="I655" s="69">
        <v>1498</v>
      </c>
      <c r="J655" s="5">
        <v>1498</v>
      </c>
      <c r="K655" s="2">
        <v>48</v>
      </c>
      <c r="L655" s="70" t="s">
        <v>1168</v>
      </c>
    </row>
    <row r="656" spans="1:12" ht="60">
      <c r="A656" s="25">
        <v>81220</v>
      </c>
      <c r="B656" s="2" t="s">
        <v>1003</v>
      </c>
      <c r="C656" s="2" t="s">
        <v>1005</v>
      </c>
      <c r="D656" s="2" t="s">
        <v>1274</v>
      </c>
      <c r="E656" s="2" t="s">
        <v>1137</v>
      </c>
      <c r="F656" s="2" t="s">
        <v>1165</v>
      </c>
      <c r="G656" s="2" t="s">
        <v>1097</v>
      </c>
      <c r="H656" s="2">
        <v>2019</v>
      </c>
      <c r="I656" s="69">
        <v>259</v>
      </c>
      <c r="J656" s="5">
        <v>259</v>
      </c>
      <c r="K656" s="2">
        <v>48</v>
      </c>
      <c r="L656" s="70" t="s">
        <v>1168</v>
      </c>
    </row>
    <row r="657" spans="1:12" ht="60">
      <c r="A657" s="25">
        <v>81300</v>
      </c>
      <c r="B657" s="2" t="s">
        <v>1003</v>
      </c>
      <c r="C657" s="2" t="s">
        <v>1006</v>
      </c>
      <c r="D657" s="2" t="s">
        <v>1274</v>
      </c>
      <c r="E657" s="2" t="s">
        <v>1137</v>
      </c>
      <c r="F657" s="2" t="s">
        <v>1165</v>
      </c>
      <c r="G657" s="2" t="s">
        <v>1097</v>
      </c>
      <c r="H657" s="2">
        <v>2019</v>
      </c>
      <c r="I657" s="69">
        <v>1004</v>
      </c>
      <c r="J657" s="5">
        <v>1004</v>
      </c>
      <c r="K657" s="2">
        <v>48</v>
      </c>
      <c r="L657" s="70" t="s">
        <v>1168</v>
      </c>
    </row>
    <row r="658" spans="1:12" ht="60">
      <c r="A658" s="25">
        <v>81591</v>
      </c>
      <c r="B658" s="2" t="s">
        <v>1003</v>
      </c>
      <c r="C658" s="2" t="s">
        <v>1007</v>
      </c>
      <c r="D658" s="2" t="s">
        <v>1274</v>
      </c>
      <c r="E658" s="2" t="s">
        <v>1137</v>
      </c>
      <c r="F658" s="2" t="s">
        <v>1165</v>
      </c>
      <c r="G658" s="2" t="s">
        <v>1097</v>
      </c>
      <c r="H658" s="2">
        <v>2019</v>
      </c>
      <c r="I658" s="69">
        <v>235</v>
      </c>
      <c r="J658" s="5">
        <v>235</v>
      </c>
      <c r="K658" s="2">
        <v>48</v>
      </c>
      <c r="L658" s="70" t="s">
        <v>1168</v>
      </c>
    </row>
    <row r="659" spans="1:12" ht="60">
      <c r="A659" s="25">
        <v>81736</v>
      </c>
      <c r="B659" s="2" t="s">
        <v>1003</v>
      </c>
      <c r="C659" s="2" t="s">
        <v>1008</v>
      </c>
      <c r="D659" s="2" t="s">
        <v>1274</v>
      </c>
      <c r="E659" s="2" t="s">
        <v>1137</v>
      </c>
      <c r="F659" s="2" t="s">
        <v>1165</v>
      </c>
      <c r="G659" s="2" t="s">
        <v>1097</v>
      </c>
      <c r="H659" s="2">
        <v>2019</v>
      </c>
      <c r="I659" s="69">
        <v>2381</v>
      </c>
      <c r="J659" s="5">
        <v>2381</v>
      </c>
      <c r="K659" s="2">
        <v>48</v>
      </c>
      <c r="L659" s="70" t="s">
        <v>1168</v>
      </c>
    </row>
    <row r="660" spans="1:12" ht="60">
      <c r="A660" s="25">
        <v>81794</v>
      </c>
      <c r="B660" s="2" t="s">
        <v>1003</v>
      </c>
      <c r="C660" s="2" t="s">
        <v>1009</v>
      </c>
      <c r="D660" s="2" t="s">
        <v>1274</v>
      </c>
      <c r="E660" s="2" t="s">
        <v>1137</v>
      </c>
      <c r="F660" s="2" t="s">
        <v>1165</v>
      </c>
      <c r="G660" s="2" t="s">
        <v>1097</v>
      </c>
      <c r="H660" s="2">
        <v>2019</v>
      </c>
      <c r="I660" s="69">
        <v>2953</v>
      </c>
      <c r="J660" s="5">
        <v>2953</v>
      </c>
      <c r="K660" s="2">
        <v>48</v>
      </c>
      <c r="L660" s="70" t="s">
        <v>1168</v>
      </c>
    </row>
    <row r="661" spans="1:12" ht="60">
      <c r="A661" s="25">
        <v>81001</v>
      </c>
      <c r="B661" s="2" t="s">
        <v>1003</v>
      </c>
      <c r="C661" s="2" t="s">
        <v>1003</v>
      </c>
      <c r="D661" s="2" t="s">
        <v>1274</v>
      </c>
      <c r="E661" s="2" t="s">
        <v>1137</v>
      </c>
      <c r="F661" s="2" t="s">
        <v>1165</v>
      </c>
      <c r="G661" s="2" t="s">
        <v>1097</v>
      </c>
      <c r="H661" s="2">
        <v>2020</v>
      </c>
      <c r="I661" s="69">
        <v>3229</v>
      </c>
      <c r="J661" s="5">
        <v>3229</v>
      </c>
      <c r="K661" s="2">
        <v>48</v>
      </c>
      <c r="L661" s="70" t="s">
        <v>1168</v>
      </c>
    </row>
    <row r="662" spans="1:12" ht="60">
      <c r="A662" s="25">
        <v>81065</v>
      </c>
      <c r="B662" s="2" t="s">
        <v>1003</v>
      </c>
      <c r="C662" s="2" t="s">
        <v>1004</v>
      </c>
      <c r="D662" s="2" t="s">
        <v>1274</v>
      </c>
      <c r="E662" s="2" t="s">
        <v>1137</v>
      </c>
      <c r="F662" s="2" t="s">
        <v>1165</v>
      </c>
      <c r="G662" s="2" t="s">
        <v>1097</v>
      </c>
      <c r="H662" s="2">
        <v>2020</v>
      </c>
      <c r="I662" s="69">
        <v>1853</v>
      </c>
      <c r="J662" s="5">
        <v>1853</v>
      </c>
      <c r="K662" s="2">
        <v>48</v>
      </c>
      <c r="L662" s="70" t="s">
        <v>1168</v>
      </c>
    </row>
    <row r="663" spans="1:12" ht="60">
      <c r="A663" s="25">
        <v>81220</v>
      </c>
      <c r="B663" s="2" t="s">
        <v>1003</v>
      </c>
      <c r="C663" s="2" t="s">
        <v>1005</v>
      </c>
      <c r="D663" s="2" t="s">
        <v>1274</v>
      </c>
      <c r="E663" s="2" t="s">
        <v>1137</v>
      </c>
      <c r="F663" s="2" t="s">
        <v>1165</v>
      </c>
      <c r="G663" s="2" t="s">
        <v>1097</v>
      </c>
      <c r="H663" s="2">
        <v>2020</v>
      </c>
      <c r="I663" s="69">
        <v>278</v>
      </c>
      <c r="J663" s="5">
        <v>278</v>
      </c>
      <c r="K663" s="2">
        <v>48</v>
      </c>
      <c r="L663" s="70" t="s">
        <v>1168</v>
      </c>
    </row>
    <row r="664" spans="1:12" ht="60">
      <c r="A664" s="25">
        <v>81300</v>
      </c>
      <c r="B664" s="2" t="s">
        <v>1003</v>
      </c>
      <c r="C664" s="2" t="s">
        <v>1006</v>
      </c>
      <c r="D664" s="2" t="s">
        <v>1274</v>
      </c>
      <c r="E664" s="2" t="s">
        <v>1137</v>
      </c>
      <c r="F664" s="2" t="s">
        <v>1165</v>
      </c>
      <c r="G664" s="2" t="s">
        <v>1097</v>
      </c>
      <c r="H664" s="2">
        <v>2020</v>
      </c>
      <c r="I664" s="69">
        <v>1105</v>
      </c>
      <c r="J664" s="5">
        <v>1105</v>
      </c>
      <c r="K664" s="2">
        <v>48</v>
      </c>
      <c r="L664" s="70" t="s">
        <v>1168</v>
      </c>
    </row>
    <row r="665" spans="1:12" ht="60">
      <c r="A665" s="25">
        <v>81591</v>
      </c>
      <c r="B665" s="2" t="s">
        <v>1003</v>
      </c>
      <c r="C665" s="2" t="s">
        <v>1007</v>
      </c>
      <c r="D665" s="2" t="s">
        <v>1274</v>
      </c>
      <c r="E665" s="2" t="s">
        <v>1137</v>
      </c>
      <c r="F665" s="2" t="s">
        <v>1165</v>
      </c>
      <c r="G665" s="2" t="s">
        <v>1097</v>
      </c>
      <c r="H665" s="2">
        <v>2020</v>
      </c>
      <c r="I665" s="69">
        <v>232</v>
      </c>
      <c r="J665" s="5">
        <v>232</v>
      </c>
      <c r="K665" s="2">
        <v>48</v>
      </c>
      <c r="L665" s="70" t="s">
        <v>1168</v>
      </c>
    </row>
    <row r="666" spans="1:12" ht="60">
      <c r="A666" s="25">
        <v>81736</v>
      </c>
      <c r="B666" s="2" t="s">
        <v>1003</v>
      </c>
      <c r="C666" s="2" t="s">
        <v>1008</v>
      </c>
      <c r="D666" s="2" t="s">
        <v>1274</v>
      </c>
      <c r="E666" s="2" t="s">
        <v>1137</v>
      </c>
      <c r="F666" s="2" t="s">
        <v>1165</v>
      </c>
      <c r="G666" s="2" t="s">
        <v>1097</v>
      </c>
      <c r="H666" s="2">
        <v>2020</v>
      </c>
      <c r="I666" s="69">
        <v>2607</v>
      </c>
      <c r="J666" s="5">
        <v>2607</v>
      </c>
      <c r="K666" s="2">
        <v>48</v>
      </c>
      <c r="L666" s="70" t="s">
        <v>1168</v>
      </c>
    </row>
    <row r="667" spans="1:12" ht="60">
      <c r="A667" s="25">
        <v>81794</v>
      </c>
      <c r="B667" s="2" t="s">
        <v>1003</v>
      </c>
      <c r="C667" s="2" t="s">
        <v>1009</v>
      </c>
      <c r="D667" s="2" t="s">
        <v>1274</v>
      </c>
      <c r="E667" s="2" t="s">
        <v>1137</v>
      </c>
      <c r="F667" s="2" t="s">
        <v>1165</v>
      </c>
      <c r="G667" s="2" t="s">
        <v>1097</v>
      </c>
      <c r="H667" s="2">
        <v>2020</v>
      </c>
      <c r="I667" s="69">
        <v>3463</v>
      </c>
      <c r="J667" s="5">
        <v>3463</v>
      </c>
      <c r="K667" s="2">
        <v>48</v>
      </c>
      <c r="L667" s="70" t="s">
        <v>1168</v>
      </c>
    </row>
    <row r="668" spans="1:12" ht="60">
      <c r="A668" s="25">
        <v>81001</v>
      </c>
      <c r="B668" s="2" t="s">
        <v>1003</v>
      </c>
      <c r="C668" s="2" t="s">
        <v>1003</v>
      </c>
      <c r="D668" s="2" t="s">
        <v>1274</v>
      </c>
      <c r="E668" s="2" t="s">
        <v>1137</v>
      </c>
      <c r="F668" s="2" t="s">
        <v>1165</v>
      </c>
      <c r="G668" s="2" t="s">
        <v>1097</v>
      </c>
      <c r="H668" s="2">
        <v>2021</v>
      </c>
      <c r="I668" s="69">
        <v>4362</v>
      </c>
      <c r="J668" s="5">
        <v>4362</v>
      </c>
      <c r="K668" s="2">
        <v>48</v>
      </c>
      <c r="L668" s="70" t="s">
        <v>1168</v>
      </c>
    </row>
    <row r="669" spans="1:12" ht="60">
      <c r="A669" s="25">
        <v>81065</v>
      </c>
      <c r="B669" s="2" t="s">
        <v>1003</v>
      </c>
      <c r="C669" s="2" t="s">
        <v>1004</v>
      </c>
      <c r="D669" s="2" t="s">
        <v>1274</v>
      </c>
      <c r="E669" s="2" t="s">
        <v>1137</v>
      </c>
      <c r="F669" s="2" t="s">
        <v>1165</v>
      </c>
      <c r="G669" s="2" t="s">
        <v>1097</v>
      </c>
      <c r="H669" s="2">
        <v>2021</v>
      </c>
      <c r="I669" s="69">
        <v>2507</v>
      </c>
      <c r="J669" s="5">
        <v>2507</v>
      </c>
      <c r="K669" s="2">
        <v>48</v>
      </c>
      <c r="L669" s="70" t="s">
        <v>1168</v>
      </c>
    </row>
    <row r="670" spans="1:12" ht="60">
      <c r="A670" s="25">
        <v>81220</v>
      </c>
      <c r="B670" s="2" t="s">
        <v>1003</v>
      </c>
      <c r="C670" s="2" t="s">
        <v>1005</v>
      </c>
      <c r="D670" s="2" t="s">
        <v>1274</v>
      </c>
      <c r="E670" s="2" t="s">
        <v>1137</v>
      </c>
      <c r="F670" s="2" t="s">
        <v>1165</v>
      </c>
      <c r="G670" s="2" t="s">
        <v>1097</v>
      </c>
      <c r="H670" s="2">
        <v>2021</v>
      </c>
      <c r="I670" s="69">
        <v>327</v>
      </c>
      <c r="J670" s="5">
        <v>327</v>
      </c>
      <c r="K670" s="2">
        <v>48</v>
      </c>
      <c r="L670" s="70" t="s">
        <v>1168</v>
      </c>
    </row>
    <row r="671" spans="1:12" ht="60">
      <c r="A671" s="25">
        <v>81300</v>
      </c>
      <c r="B671" s="2" t="s">
        <v>1003</v>
      </c>
      <c r="C671" s="2" t="s">
        <v>1006</v>
      </c>
      <c r="D671" s="2" t="s">
        <v>1274</v>
      </c>
      <c r="E671" s="2" t="s">
        <v>1137</v>
      </c>
      <c r="F671" s="2" t="s">
        <v>1165</v>
      </c>
      <c r="G671" s="2" t="s">
        <v>1097</v>
      </c>
      <c r="H671" s="2">
        <v>2021</v>
      </c>
      <c r="I671" s="69">
        <v>1503</v>
      </c>
      <c r="J671" s="5">
        <v>1503</v>
      </c>
      <c r="K671" s="2">
        <v>48</v>
      </c>
      <c r="L671" s="70" t="s">
        <v>1168</v>
      </c>
    </row>
    <row r="672" spans="1:12" ht="60">
      <c r="A672" s="25">
        <v>81591</v>
      </c>
      <c r="B672" s="2" t="s">
        <v>1003</v>
      </c>
      <c r="C672" s="2" t="s">
        <v>1007</v>
      </c>
      <c r="D672" s="2" t="s">
        <v>1274</v>
      </c>
      <c r="E672" s="2" t="s">
        <v>1137</v>
      </c>
      <c r="F672" s="2" t="s">
        <v>1165</v>
      </c>
      <c r="G672" s="2" t="s">
        <v>1097</v>
      </c>
      <c r="H672" s="2">
        <v>2021</v>
      </c>
      <c r="I672" s="69">
        <v>254</v>
      </c>
      <c r="J672" s="5">
        <v>254</v>
      </c>
      <c r="K672" s="2">
        <v>48</v>
      </c>
      <c r="L672" s="70" t="s">
        <v>1168</v>
      </c>
    </row>
    <row r="673" spans="1:12" ht="60">
      <c r="A673" s="25">
        <v>81736</v>
      </c>
      <c r="B673" s="2" t="s">
        <v>1003</v>
      </c>
      <c r="C673" s="2" t="s">
        <v>1008</v>
      </c>
      <c r="D673" s="2" t="s">
        <v>1274</v>
      </c>
      <c r="E673" s="2" t="s">
        <v>1137</v>
      </c>
      <c r="F673" s="2" t="s">
        <v>1165</v>
      </c>
      <c r="G673" s="2" t="s">
        <v>1097</v>
      </c>
      <c r="H673" s="2">
        <v>2021</v>
      </c>
      <c r="I673" s="69">
        <v>3415</v>
      </c>
      <c r="J673" s="5">
        <v>3415</v>
      </c>
      <c r="K673" s="2">
        <v>48</v>
      </c>
      <c r="L673" s="70" t="s">
        <v>1168</v>
      </c>
    </row>
    <row r="674" spans="1:12" ht="60">
      <c r="A674" s="25">
        <v>81794</v>
      </c>
      <c r="B674" s="2" t="s">
        <v>1003</v>
      </c>
      <c r="C674" s="2" t="s">
        <v>1009</v>
      </c>
      <c r="D674" s="2" t="s">
        <v>1274</v>
      </c>
      <c r="E674" s="2" t="s">
        <v>1137</v>
      </c>
      <c r="F674" s="2" t="s">
        <v>1165</v>
      </c>
      <c r="G674" s="2" t="s">
        <v>1097</v>
      </c>
      <c r="H674" s="2">
        <v>2021</v>
      </c>
      <c r="I674" s="69">
        <v>4192</v>
      </c>
      <c r="J674" s="5">
        <v>4192</v>
      </c>
      <c r="K674" s="2">
        <v>48</v>
      </c>
      <c r="L674" s="70" t="s">
        <v>1168</v>
      </c>
    </row>
    <row r="675" spans="1:12" ht="60">
      <c r="A675" s="25">
        <v>81001</v>
      </c>
      <c r="B675" s="2" t="s">
        <v>1003</v>
      </c>
      <c r="C675" s="2" t="s">
        <v>1003</v>
      </c>
      <c r="D675" s="2" t="s">
        <v>1274</v>
      </c>
      <c r="E675" s="2" t="s">
        <v>1137</v>
      </c>
      <c r="F675" s="2" t="s">
        <v>1165</v>
      </c>
      <c r="G675" s="2" t="s">
        <v>1097</v>
      </c>
      <c r="H675" s="2" t="s">
        <v>1285</v>
      </c>
      <c r="I675" s="69">
        <v>5109</v>
      </c>
      <c r="J675" s="5">
        <v>5109</v>
      </c>
      <c r="K675" s="2">
        <v>48</v>
      </c>
      <c r="L675" s="70" t="s">
        <v>1168</v>
      </c>
    </row>
    <row r="676" spans="1:12" ht="60">
      <c r="A676" s="25">
        <v>81065</v>
      </c>
      <c r="B676" s="2" t="s">
        <v>1003</v>
      </c>
      <c r="C676" s="2" t="s">
        <v>1004</v>
      </c>
      <c r="D676" s="2" t="s">
        <v>1274</v>
      </c>
      <c r="E676" s="2" t="s">
        <v>1137</v>
      </c>
      <c r="F676" s="2" t="s">
        <v>1165</v>
      </c>
      <c r="G676" s="2" t="s">
        <v>1097</v>
      </c>
      <c r="H676" s="2" t="s">
        <v>1285</v>
      </c>
      <c r="I676" s="69">
        <v>2589</v>
      </c>
      <c r="J676" s="5">
        <v>2589</v>
      </c>
      <c r="K676" s="2">
        <v>48</v>
      </c>
      <c r="L676" s="70" t="s">
        <v>1168</v>
      </c>
    </row>
    <row r="677" spans="1:12" ht="60">
      <c r="A677" s="25">
        <v>81220</v>
      </c>
      <c r="B677" s="2" t="s">
        <v>1003</v>
      </c>
      <c r="C677" s="2" t="s">
        <v>1005</v>
      </c>
      <c r="D677" s="2" t="s">
        <v>1274</v>
      </c>
      <c r="E677" s="2" t="s">
        <v>1137</v>
      </c>
      <c r="F677" s="2" t="s">
        <v>1165</v>
      </c>
      <c r="G677" s="2" t="s">
        <v>1097</v>
      </c>
      <c r="H677" s="2" t="s">
        <v>1285</v>
      </c>
      <c r="I677" s="69">
        <v>376</v>
      </c>
      <c r="J677" s="5">
        <v>376</v>
      </c>
      <c r="K677" s="2">
        <v>48</v>
      </c>
      <c r="L677" s="70" t="s">
        <v>1168</v>
      </c>
    </row>
    <row r="678" spans="1:12" ht="60">
      <c r="A678" s="25">
        <v>81300</v>
      </c>
      <c r="B678" s="2" t="s">
        <v>1003</v>
      </c>
      <c r="C678" s="2" t="s">
        <v>1006</v>
      </c>
      <c r="D678" s="2" t="s">
        <v>1274</v>
      </c>
      <c r="E678" s="2" t="s">
        <v>1137</v>
      </c>
      <c r="F678" s="2" t="s">
        <v>1165</v>
      </c>
      <c r="G678" s="2" t="s">
        <v>1097</v>
      </c>
      <c r="H678" s="2" t="s">
        <v>1285</v>
      </c>
      <c r="I678" s="69">
        <v>1513</v>
      </c>
      <c r="J678" s="5">
        <v>1513</v>
      </c>
      <c r="K678" s="2">
        <v>48</v>
      </c>
      <c r="L678" s="70" t="s">
        <v>1168</v>
      </c>
    </row>
    <row r="679" spans="1:12" ht="60">
      <c r="A679" s="25">
        <v>81591</v>
      </c>
      <c r="B679" s="2" t="s">
        <v>1003</v>
      </c>
      <c r="C679" s="2" t="s">
        <v>1007</v>
      </c>
      <c r="D679" s="2" t="s">
        <v>1274</v>
      </c>
      <c r="E679" s="2" t="s">
        <v>1137</v>
      </c>
      <c r="F679" s="2" t="s">
        <v>1165</v>
      </c>
      <c r="G679" s="2" t="s">
        <v>1097</v>
      </c>
      <c r="H679" s="2" t="s">
        <v>1285</v>
      </c>
      <c r="I679" s="69">
        <v>180</v>
      </c>
      <c r="J679" s="5">
        <v>180</v>
      </c>
      <c r="K679" s="2">
        <v>48</v>
      </c>
      <c r="L679" s="70" t="s">
        <v>1168</v>
      </c>
    </row>
    <row r="680" spans="1:12" ht="60">
      <c r="A680" s="25">
        <v>81736</v>
      </c>
      <c r="B680" s="2" t="s">
        <v>1003</v>
      </c>
      <c r="C680" s="2" t="s">
        <v>1008</v>
      </c>
      <c r="D680" s="2" t="s">
        <v>1274</v>
      </c>
      <c r="E680" s="2" t="s">
        <v>1137</v>
      </c>
      <c r="F680" s="2" t="s">
        <v>1165</v>
      </c>
      <c r="G680" s="2" t="s">
        <v>1097</v>
      </c>
      <c r="H680" s="2" t="s">
        <v>1285</v>
      </c>
      <c r="I680" s="69">
        <v>3809</v>
      </c>
      <c r="J680" s="5">
        <v>3809</v>
      </c>
      <c r="K680" s="2">
        <v>48</v>
      </c>
      <c r="L680" s="70" t="s">
        <v>1168</v>
      </c>
    </row>
    <row r="681" spans="1:12" ht="60">
      <c r="A681" s="25">
        <v>81794</v>
      </c>
      <c r="B681" s="2" t="s">
        <v>1003</v>
      </c>
      <c r="C681" s="2" t="s">
        <v>1009</v>
      </c>
      <c r="D681" s="2" t="s">
        <v>1274</v>
      </c>
      <c r="E681" s="2" t="s">
        <v>1137</v>
      </c>
      <c r="F681" s="2" t="s">
        <v>1165</v>
      </c>
      <c r="G681" s="2" t="s">
        <v>1097</v>
      </c>
      <c r="H681" s="2" t="s">
        <v>1285</v>
      </c>
      <c r="I681" s="69">
        <v>4142</v>
      </c>
      <c r="J681" s="5">
        <v>4142</v>
      </c>
      <c r="K681" s="2">
        <v>48</v>
      </c>
      <c r="L681" s="70" t="s">
        <v>1168</v>
      </c>
    </row>
    <row r="682" spans="1:12" ht="60">
      <c r="A682" s="25">
        <v>81001</v>
      </c>
      <c r="B682" s="2" t="s">
        <v>1003</v>
      </c>
      <c r="C682" s="2" t="s">
        <v>1003</v>
      </c>
      <c r="D682" s="2" t="s">
        <v>1127</v>
      </c>
      <c r="E682" s="2" t="s">
        <v>1137</v>
      </c>
      <c r="F682" s="2" t="s">
        <v>1165</v>
      </c>
      <c r="G682" s="2" t="s">
        <v>1097</v>
      </c>
      <c r="H682" s="2">
        <v>2018</v>
      </c>
      <c r="I682" s="69">
        <v>0.97822500824810299</v>
      </c>
      <c r="J682" s="5">
        <v>0.97822500824810299</v>
      </c>
      <c r="K682" s="2">
        <v>161</v>
      </c>
      <c r="L682" s="70" t="s">
        <v>1171</v>
      </c>
    </row>
    <row r="683" spans="1:12" ht="60">
      <c r="A683" s="25">
        <v>81065</v>
      </c>
      <c r="B683" s="2" t="s">
        <v>1003</v>
      </c>
      <c r="C683" s="2" t="s">
        <v>1004</v>
      </c>
      <c r="D683" s="2" t="s">
        <v>1127</v>
      </c>
      <c r="E683" s="2" t="s">
        <v>1137</v>
      </c>
      <c r="F683" s="2" t="s">
        <v>1165</v>
      </c>
      <c r="G683" s="2" t="s">
        <v>1097</v>
      </c>
      <c r="H683" s="2">
        <v>2018</v>
      </c>
      <c r="I683" s="69">
        <v>0.99855699855699853</v>
      </c>
      <c r="J683" s="5">
        <v>0.99855699855699853</v>
      </c>
      <c r="K683" s="2">
        <v>161</v>
      </c>
      <c r="L683" s="70" t="s">
        <v>1171</v>
      </c>
    </row>
    <row r="684" spans="1:12" ht="60">
      <c r="A684" s="25">
        <v>81220</v>
      </c>
      <c r="B684" s="2" t="s">
        <v>1003</v>
      </c>
      <c r="C684" s="2" t="s">
        <v>1005</v>
      </c>
      <c r="D684" s="2" t="s">
        <v>1127</v>
      </c>
      <c r="E684" s="2" t="s">
        <v>1137</v>
      </c>
      <c r="F684" s="2" t="s">
        <v>1165</v>
      </c>
      <c r="G684" s="2" t="s">
        <v>1097</v>
      </c>
      <c r="H684" s="2">
        <v>2018</v>
      </c>
      <c r="I684" s="69">
        <v>0.93427230046948362</v>
      </c>
      <c r="J684" s="5">
        <v>0.93427230046948362</v>
      </c>
      <c r="K684" s="2">
        <v>161</v>
      </c>
      <c r="L684" s="70" t="s">
        <v>1171</v>
      </c>
    </row>
    <row r="685" spans="1:12" ht="60">
      <c r="A685" s="25">
        <v>81300</v>
      </c>
      <c r="B685" s="2" t="s">
        <v>1003</v>
      </c>
      <c r="C685" s="2" t="s">
        <v>1006</v>
      </c>
      <c r="D685" s="2" t="s">
        <v>1127</v>
      </c>
      <c r="E685" s="2" t="s">
        <v>1137</v>
      </c>
      <c r="F685" s="2" t="s">
        <v>1165</v>
      </c>
      <c r="G685" s="2" t="s">
        <v>1097</v>
      </c>
      <c r="H685" s="2">
        <v>2018</v>
      </c>
      <c r="I685" s="69">
        <v>1</v>
      </c>
      <c r="J685" s="5">
        <v>1</v>
      </c>
      <c r="K685" s="2">
        <v>161</v>
      </c>
      <c r="L685" s="70" t="s">
        <v>1171</v>
      </c>
    </row>
    <row r="686" spans="1:12" ht="60">
      <c r="A686" s="25">
        <v>81591</v>
      </c>
      <c r="B686" s="2" t="s">
        <v>1003</v>
      </c>
      <c r="C686" s="2" t="s">
        <v>1007</v>
      </c>
      <c r="D686" s="2" t="s">
        <v>1127</v>
      </c>
      <c r="E686" s="2" t="s">
        <v>1137</v>
      </c>
      <c r="F686" s="2" t="s">
        <v>1165</v>
      </c>
      <c r="G686" s="2" t="s">
        <v>1097</v>
      </c>
      <c r="H686" s="2">
        <v>2018</v>
      </c>
      <c r="I686" s="69">
        <v>0.98578199052132698</v>
      </c>
      <c r="J686" s="5">
        <v>0.98578199052132698</v>
      </c>
      <c r="K686" s="2">
        <v>161</v>
      </c>
      <c r="L686" s="70" t="s">
        <v>1171</v>
      </c>
    </row>
    <row r="687" spans="1:12" ht="60">
      <c r="A687" s="25">
        <v>81736</v>
      </c>
      <c r="B687" s="2" t="s">
        <v>1003</v>
      </c>
      <c r="C687" s="2" t="s">
        <v>1008</v>
      </c>
      <c r="D687" s="2" t="s">
        <v>1127</v>
      </c>
      <c r="E687" s="2" t="s">
        <v>1137</v>
      </c>
      <c r="F687" s="2" t="s">
        <v>1165</v>
      </c>
      <c r="G687" s="2" t="s">
        <v>1097</v>
      </c>
      <c r="H687" s="2">
        <v>2018</v>
      </c>
      <c r="I687" s="69">
        <v>0.99899699097291872</v>
      </c>
      <c r="J687" s="5">
        <v>0.99899699097291872</v>
      </c>
      <c r="K687" s="2">
        <v>161</v>
      </c>
      <c r="L687" s="70" t="s">
        <v>1171</v>
      </c>
    </row>
    <row r="688" spans="1:12" ht="60">
      <c r="A688" s="25">
        <v>81794</v>
      </c>
      <c r="B688" s="2" t="s">
        <v>1003</v>
      </c>
      <c r="C688" s="2" t="s">
        <v>1009</v>
      </c>
      <c r="D688" s="2" t="s">
        <v>1127</v>
      </c>
      <c r="E688" s="2" t="s">
        <v>1137</v>
      </c>
      <c r="F688" s="2" t="s">
        <v>1165</v>
      </c>
      <c r="G688" s="2" t="s">
        <v>1097</v>
      </c>
      <c r="H688" s="2">
        <v>2018</v>
      </c>
      <c r="I688" s="69">
        <v>0.9906575637800934</v>
      </c>
      <c r="J688" s="5">
        <v>0.9906575637800934</v>
      </c>
      <c r="K688" s="2">
        <v>161</v>
      </c>
      <c r="L688" s="70" t="s">
        <v>1171</v>
      </c>
    </row>
    <row r="689" spans="1:12" ht="60">
      <c r="A689" s="25">
        <v>81001</v>
      </c>
      <c r="B689" s="2" t="s">
        <v>1003</v>
      </c>
      <c r="C689" s="2" t="s">
        <v>1003</v>
      </c>
      <c r="D689" s="2" t="s">
        <v>1127</v>
      </c>
      <c r="E689" s="2" t="s">
        <v>1137</v>
      </c>
      <c r="F689" s="2" t="s">
        <v>1165</v>
      </c>
      <c r="G689" s="2" t="s">
        <v>1097</v>
      </c>
      <c r="H689" s="2">
        <v>2019</v>
      </c>
      <c r="I689" s="69">
        <v>0.9102523155541361</v>
      </c>
      <c r="J689" s="5">
        <v>0.9102523155541361</v>
      </c>
      <c r="K689" s="2">
        <v>161</v>
      </c>
      <c r="L689" s="70" t="s">
        <v>1171</v>
      </c>
    </row>
    <row r="690" spans="1:12" ht="60">
      <c r="A690" s="25">
        <v>81065</v>
      </c>
      <c r="B690" s="2" t="s">
        <v>1003</v>
      </c>
      <c r="C690" s="2" t="s">
        <v>1004</v>
      </c>
      <c r="D690" s="2" t="s">
        <v>1127</v>
      </c>
      <c r="E690" s="2" t="s">
        <v>1137</v>
      </c>
      <c r="F690" s="2" t="s">
        <v>1165</v>
      </c>
      <c r="G690" s="2" t="s">
        <v>1097</v>
      </c>
      <c r="H690" s="2">
        <v>2019</v>
      </c>
      <c r="I690" s="69">
        <v>0.97015961138098539</v>
      </c>
      <c r="J690" s="5">
        <v>0.97015961138098539</v>
      </c>
      <c r="K690" s="2">
        <v>161</v>
      </c>
      <c r="L690" s="70" t="s">
        <v>1171</v>
      </c>
    </row>
    <row r="691" spans="1:12" ht="60">
      <c r="A691" s="25">
        <v>81220</v>
      </c>
      <c r="B691" s="2" t="s">
        <v>1003</v>
      </c>
      <c r="C691" s="2" t="s">
        <v>1005</v>
      </c>
      <c r="D691" s="2" t="s">
        <v>1127</v>
      </c>
      <c r="E691" s="2" t="s">
        <v>1137</v>
      </c>
      <c r="F691" s="2" t="s">
        <v>1165</v>
      </c>
      <c r="G691" s="2" t="s">
        <v>1097</v>
      </c>
      <c r="H691" s="2">
        <v>2019</v>
      </c>
      <c r="I691" s="69">
        <v>0.92796610169491522</v>
      </c>
      <c r="J691" s="5">
        <v>0.92796610169491522</v>
      </c>
      <c r="K691" s="2">
        <v>161</v>
      </c>
      <c r="L691" s="70" t="s">
        <v>1171</v>
      </c>
    </row>
    <row r="692" spans="1:12" ht="60">
      <c r="A692" s="25">
        <v>81300</v>
      </c>
      <c r="B692" s="2" t="s">
        <v>1003</v>
      </c>
      <c r="C692" s="2" t="s">
        <v>1006</v>
      </c>
      <c r="D692" s="2" t="s">
        <v>1127</v>
      </c>
      <c r="E692" s="2" t="s">
        <v>1137</v>
      </c>
      <c r="F692" s="2" t="s">
        <v>1165</v>
      </c>
      <c r="G692" s="2" t="s">
        <v>1097</v>
      </c>
      <c r="H692" s="2">
        <v>2019</v>
      </c>
      <c r="I692" s="69">
        <v>0.967741935483871</v>
      </c>
      <c r="J692" s="5">
        <v>0.967741935483871</v>
      </c>
      <c r="K692" s="2">
        <v>161</v>
      </c>
      <c r="L692" s="70" t="s">
        <v>1171</v>
      </c>
    </row>
    <row r="693" spans="1:12" ht="60">
      <c r="A693" s="25">
        <v>81591</v>
      </c>
      <c r="B693" s="2" t="s">
        <v>1003</v>
      </c>
      <c r="C693" s="2" t="s">
        <v>1007</v>
      </c>
      <c r="D693" s="2" t="s">
        <v>1127</v>
      </c>
      <c r="E693" s="2" t="s">
        <v>1137</v>
      </c>
      <c r="F693" s="2" t="s">
        <v>1165</v>
      </c>
      <c r="G693" s="2" t="s">
        <v>1097</v>
      </c>
      <c r="H693" s="2">
        <v>2019</v>
      </c>
      <c r="I693" s="69">
        <v>0.89252336448598135</v>
      </c>
      <c r="J693" s="5">
        <v>0.89252336448598135</v>
      </c>
      <c r="K693" s="2">
        <v>161</v>
      </c>
      <c r="L693" s="70" t="s">
        <v>1171</v>
      </c>
    </row>
    <row r="694" spans="1:12" ht="60">
      <c r="A694" s="25">
        <v>81736</v>
      </c>
      <c r="B694" s="2" t="s">
        <v>1003</v>
      </c>
      <c r="C694" s="2" t="s">
        <v>1008</v>
      </c>
      <c r="D694" s="2" t="s">
        <v>1127</v>
      </c>
      <c r="E694" s="2" t="s">
        <v>1137</v>
      </c>
      <c r="F694" s="2" t="s">
        <v>1165</v>
      </c>
      <c r="G694" s="2" t="s">
        <v>1097</v>
      </c>
      <c r="H694" s="2">
        <v>2019</v>
      </c>
      <c r="I694" s="69">
        <v>0.96506550218340614</v>
      </c>
      <c r="J694" s="5">
        <v>0.96506550218340614</v>
      </c>
      <c r="K694" s="2">
        <v>161</v>
      </c>
      <c r="L694" s="70" t="s">
        <v>1171</v>
      </c>
    </row>
    <row r="695" spans="1:12" ht="60">
      <c r="A695" s="25">
        <v>81794</v>
      </c>
      <c r="B695" s="2" t="s">
        <v>1003</v>
      </c>
      <c r="C695" s="2" t="s">
        <v>1009</v>
      </c>
      <c r="D695" s="2" t="s">
        <v>1127</v>
      </c>
      <c r="E695" s="2" t="s">
        <v>1137</v>
      </c>
      <c r="F695" s="2" t="s">
        <v>1165</v>
      </c>
      <c r="G695" s="2" t="s">
        <v>1097</v>
      </c>
      <c r="H695" s="2">
        <v>2019</v>
      </c>
      <c r="I695" s="69">
        <v>0.971280276816609</v>
      </c>
      <c r="J695" s="5">
        <v>0.971280276816609</v>
      </c>
      <c r="K695" s="2">
        <v>161</v>
      </c>
      <c r="L695" s="70" t="s">
        <v>1171</v>
      </c>
    </row>
    <row r="696" spans="1:12" ht="60">
      <c r="A696" s="25">
        <v>81001</v>
      </c>
      <c r="B696" s="2" t="s">
        <v>1003</v>
      </c>
      <c r="C696" s="2" t="s">
        <v>1003</v>
      </c>
      <c r="D696" s="2" t="s">
        <v>1127</v>
      </c>
      <c r="E696" s="2" t="s">
        <v>1137</v>
      </c>
      <c r="F696" s="2" t="s">
        <v>1165</v>
      </c>
      <c r="G696" s="2" t="s">
        <v>1097</v>
      </c>
      <c r="H696" s="2">
        <v>2020</v>
      </c>
      <c r="I696" s="69">
        <v>0.86307837582625113</v>
      </c>
      <c r="J696" s="5">
        <v>0.86307837582625113</v>
      </c>
      <c r="K696" s="2">
        <v>161</v>
      </c>
      <c r="L696" s="70" t="s">
        <v>1171</v>
      </c>
    </row>
    <row r="697" spans="1:12" ht="60">
      <c r="A697" s="25">
        <v>81065</v>
      </c>
      <c r="B697" s="2" t="s">
        <v>1003</v>
      </c>
      <c r="C697" s="2" t="s">
        <v>1004</v>
      </c>
      <c r="D697" s="2" t="s">
        <v>1127</v>
      </c>
      <c r="E697" s="2" t="s">
        <v>1137</v>
      </c>
      <c r="F697" s="2" t="s">
        <v>1165</v>
      </c>
      <c r="G697" s="2" t="s">
        <v>1097</v>
      </c>
      <c r="H697" s="2">
        <v>2020</v>
      </c>
      <c r="I697" s="69">
        <v>0.91820151679306605</v>
      </c>
      <c r="J697" s="5">
        <v>0.91820151679306605</v>
      </c>
      <c r="K697" s="2">
        <v>161</v>
      </c>
      <c r="L697" s="70" t="s">
        <v>1171</v>
      </c>
    </row>
    <row r="698" spans="1:12" ht="60">
      <c r="A698" s="25">
        <v>81220</v>
      </c>
      <c r="B698" s="2" t="s">
        <v>1003</v>
      </c>
      <c r="C698" s="2" t="s">
        <v>1005</v>
      </c>
      <c r="D698" s="2" t="s">
        <v>1127</v>
      </c>
      <c r="E698" s="2" t="s">
        <v>1137</v>
      </c>
      <c r="F698" s="2" t="s">
        <v>1165</v>
      </c>
      <c r="G698" s="2" t="s">
        <v>1097</v>
      </c>
      <c r="H698" s="2">
        <v>2020</v>
      </c>
      <c r="I698" s="69">
        <v>0.76190476190476186</v>
      </c>
      <c r="J698" s="5">
        <v>0.76190476190476186</v>
      </c>
      <c r="K698" s="2">
        <v>161</v>
      </c>
      <c r="L698" s="70" t="s">
        <v>1171</v>
      </c>
    </row>
    <row r="699" spans="1:12" ht="60">
      <c r="A699" s="25">
        <v>81300</v>
      </c>
      <c r="B699" s="2" t="s">
        <v>1003</v>
      </c>
      <c r="C699" s="2" t="s">
        <v>1006</v>
      </c>
      <c r="D699" s="2" t="s">
        <v>1127</v>
      </c>
      <c r="E699" s="2" t="s">
        <v>1137</v>
      </c>
      <c r="F699" s="2" t="s">
        <v>1165</v>
      </c>
      <c r="G699" s="2" t="s">
        <v>1097</v>
      </c>
      <c r="H699" s="2">
        <v>2020</v>
      </c>
      <c r="I699" s="69">
        <v>0.92377495462794923</v>
      </c>
      <c r="J699" s="5">
        <v>0.92377495462794923</v>
      </c>
      <c r="K699" s="2">
        <v>161</v>
      </c>
      <c r="L699" s="70" t="s">
        <v>1171</v>
      </c>
    </row>
    <row r="700" spans="1:12" ht="60">
      <c r="A700" s="25">
        <v>81591</v>
      </c>
      <c r="B700" s="2" t="s">
        <v>1003</v>
      </c>
      <c r="C700" s="2" t="s">
        <v>1007</v>
      </c>
      <c r="D700" s="2" t="s">
        <v>1127</v>
      </c>
      <c r="E700" s="2" t="s">
        <v>1137</v>
      </c>
      <c r="F700" s="2" t="s">
        <v>1165</v>
      </c>
      <c r="G700" s="2" t="s">
        <v>1097</v>
      </c>
      <c r="H700" s="2">
        <v>2020</v>
      </c>
      <c r="I700" s="69">
        <v>0.83913043478260874</v>
      </c>
      <c r="J700" s="5">
        <v>0.83913043478260874</v>
      </c>
      <c r="K700" s="2">
        <v>161</v>
      </c>
      <c r="L700" s="70" t="s">
        <v>1171</v>
      </c>
    </row>
    <row r="701" spans="1:12" ht="60">
      <c r="A701" s="25">
        <v>81736</v>
      </c>
      <c r="B701" s="2" t="s">
        <v>1003</v>
      </c>
      <c r="C701" s="2" t="s">
        <v>1008</v>
      </c>
      <c r="D701" s="2" t="s">
        <v>1127</v>
      </c>
      <c r="E701" s="2" t="s">
        <v>1137</v>
      </c>
      <c r="F701" s="2" t="s">
        <v>1165</v>
      </c>
      <c r="G701" s="2" t="s">
        <v>1097</v>
      </c>
      <c r="H701" s="2">
        <v>2020</v>
      </c>
      <c r="I701" s="69">
        <v>0.88463027487417734</v>
      </c>
      <c r="J701" s="5">
        <v>0.88463027487417734</v>
      </c>
      <c r="K701" s="2">
        <v>161</v>
      </c>
      <c r="L701" s="70" t="s">
        <v>1171</v>
      </c>
    </row>
    <row r="702" spans="1:12" ht="60">
      <c r="A702" s="25">
        <v>81794</v>
      </c>
      <c r="B702" s="2" t="s">
        <v>1003</v>
      </c>
      <c r="C702" s="2" t="s">
        <v>1009</v>
      </c>
      <c r="D702" s="2" t="s">
        <v>1127</v>
      </c>
      <c r="E702" s="2" t="s">
        <v>1137</v>
      </c>
      <c r="F702" s="2" t="s">
        <v>1165</v>
      </c>
      <c r="G702" s="2" t="s">
        <v>1097</v>
      </c>
      <c r="H702" s="2">
        <v>2020</v>
      </c>
      <c r="I702" s="69">
        <v>0.88781770376862401</v>
      </c>
      <c r="J702" s="5">
        <v>0.88781770376862401</v>
      </c>
      <c r="K702" s="2">
        <v>161</v>
      </c>
      <c r="L702" s="70" t="s">
        <v>1171</v>
      </c>
    </row>
    <row r="703" spans="1:12" ht="60">
      <c r="A703" s="25">
        <v>81001</v>
      </c>
      <c r="B703" s="2" t="s">
        <v>1003</v>
      </c>
      <c r="C703" s="2" t="s">
        <v>1003</v>
      </c>
      <c r="D703" s="2" t="s">
        <v>1127</v>
      </c>
      <c r="E703" s="2" t="s">
        <v>1137</v>
      </c>
      <c r="F703" s="2" t="s">
        <v>1165</v>
      </c>
      <c r="G703" s="2" t="s">
        <v>1097</v>
      </c>
      <c r="H703" s="2">
        <v>2021</v>
      </c>
      <c r="I703" s="69">
        <v>0.81704381319210395</v>
      </c>
      <c r="J703" s="5">
        <v>0.81704381319210395</v>
      </c>
      <c r="K703" s="2">
        <v>161</v>
      </c>
      <c r="L703" s="70" t="s">
        <v>1171</v>
      </c>
    </row>
    <row r="704" spans="1:12" ht="60">
      <c r="A704" s="25">
        <v>81065</v>
      </c>
      <c r="B704" s="2" t="s">
        <v>1003</v>
      </c>
      <c r="C704" s="2" t="s">
        <v>1004</v>
      </c>
      <c r="D704" s="2" t="s">
        <v>1127</v>
      </c>
      <c r="E704" s="2" t="s">
        <v>1137</v>
      </c>
      <c r="F704" s="2" t="s">
        <v>1165</v>
      </c>
      <c r="G704" s="2" t="s">
        <v>1097</v>
      </c>
      <c r="H704" s="2">
        <v>2021</v>
      </c>
      <c r="I704" s="69">
        <v>0.77182044887780543</v>
      </c>
      <c r="J704" s="5">
        <v>0.77182044887780543</v>
      </c>
      <c r="K704" s="2">
        <v>161</v>
      </c>
      <c r="L704" s="70" t="s">
        <v>1171</v>
      </c>
    </row>
    <row r="705" spans="1:12" ht="60">
      <c r="A705" s="25">
        <v>81220</v>
      </c>
      <c r="B705" s="2" t="s">
        <v>1003</v>
      </c>
      <c r="C705" s="2" t="s">
        <v>1005</v>
      </c>
      <c r="D705" s="2" t="s">
        <v>1127</v>
      </c>
      <c r="E705" s="2" t="s">
        <v>1137</v>
      </c>
      <c r="F705" s="2" t="s">
        <v>1165</v>
      </c>
      <c r="G705" s="2" t="s">
        <v>1097</v>
      </c>
      <c r="H705" s="2">
        <v>2021</v>
      </c>
      <c r="I705" s="69">
        <v>0.89966555183946484</v>
      </c>
      <c r="J705" s="5">
        <v>0.89966555183946484</v>
      </c>
      <c r="K705" s="2">
        <v>161</v>
      </c>
      <c r="L705" s="70" t="s">
        <v>1171</v>
      </c>
    </row>
    <row r="706" spans="1:12" ht="60">
      <c r="A706" s="25">
        <v>81300</v>
      </c>
      <c r="B706" s="2" t="s">
        <v>1003</v>
      </c>
      <c r="C706" s="2" t="s">
        <v>1006</v>
      </c>
      <c r="D706" s="2" t="s">
        <v>1127</v>
      </c>
      <c r="E706" s="2" t="s">
        <v>1137</v>
      </c>
      <c r="F706" s="2" t="s">
        <v>1165</v>
      </c>
      <c r="G706" s="2" t="s">
        <v>1097</v>
      </c>
      <c r="H706" s="2">
        <v>2021</v>
      </c>
      <c r="I706" s="69">
        <v>0.77770034843205571</v>
      </c>
      <c r="J706" s="5">
        <v>0.77770034843205571</v>
      </c>
      <c r="K706" s="2">
        <v>161</v>
      </c>
      <c r="L706" s="70" t="s">
        <v>1171</v>
      </c>
    </row>
    <row r="707" spans="1:12" ht="60">
      <c r="A707" s="25">
        <v>81591</v>
      </c>
      <c r="B707" s="2" t="s">
        <v>1003</v>
      </c>
      <c r="C707" s="2" t="s">
        <v>1007</v>
      </c>
      <c r="D707" s="2" t="s">
        <v>1127</v>
      </c>
      <c r="E707" s="2" t="s">
        <v>1137</v>
      </c>
      <c r="F707" s="2" t="s">
        <v>1165</v>
      </c>
      <c r="G707" s="2" t="s">
        <v>1097</v>
      </c>
      <c r="H707" s="2">
        <v>2021</v>
      </c>
      <c r="I707" s="69">
        <v>0.97211155378486058</v>
      </c>
      <c r="J707" s="5">
        <v>0.97211155378486058</v>
      </c>
      <c r="K707" s="2">
        <v>161</v>
      </c>
      <c r="L707" s="70" t="s">
        <v>1171</v>
      </c>
    </row>
    <row r="708" spans="1:12" ht="60">
      <c r="A708" s="25">
        <v>81736</v>
      </c>
      <c r="B708" s="2" t="s">
        <v>1003</v>
      </c>
      <c r="C708" s="2" t="s">
        <v>1008</v>
      </c>
      <c r="D708" s="2" t="s">
        <v>1127</v>
      </c>
      <c r="E708" s="2" t="s">
        <v>1137</v>
      </c>
      <c r="F708" s="2" t="s">
        <v>1165</v>
      </c>
      <c r="G708" s="2" t="s">
        <v>1097</v>
      </c>
      <c r="H708" s="2">
        <v>2021</v>
      </c>
      <c r="I708" s="69">
        <v>0.82947624847746648</v>
      </c>
      <c r="J708" s="5">
        <v>0.82947624847746648</v>
      </c>
      <c r="K708" s="2">
        <v>161</v>
      </c>
      <c r="L708" s="70" t="s">
        <v>1171</v>
      </c>
    </row>
    <row r="709" spans="1:12" ht="60">
      <c r="A709" s="25">
        <v>81794</v>
      </c>
      <c r="B709" s="2" t="s">
        <v>1003</v>
      </c>
      <c r="C709" s="2" t="s">
        <v>1009</v>
      </c>
      <c r="D709" s="2" t="s">
        <v>1127</v>
      </c>
      <c r="E709" s="2" t="s">
        <v>1137</v>
      </c>
      <c r="F709" s="2" t="s">
        <v>1165</v>
      </c>
      <c r="G709" s="2" t="s">
        <v>1097</v>
      </c>
      <c r="H709" s="2">
        <v>2021</v>
      </c>
      <c r="I709" s="69">
        <v>0.81406787998032459</v>
      </c>
      <c r="J709" s="5">
        <v>0.81406787998032459</v>
      </c>
      <c r="K709" s="2">
        <v>161</v>
      </c>
      <c r="L709" s="70" t="s">
        <v>1171</v>
      </c>
    </row>
    <row r="710" spans="1:12" ht="60">
      <c r="A710" s="25">
        <v>81001</v>
      </c>
      <c r="B710" s="2" t="s">
        <v>1003</v>
      </c>
      <c r="C710" s="2" t="s">
        <v>1003</v>
      </c>
      <c r="D710" s="2" t="s">
        <v>1127</v>
      </c>
      <c r="E710" s="2" t="s">
        <v>1137</v>
      </c>
      <c r="F710" s="2" t="s">
        <v>1165</v>
      </c>
      <c r="G710" s="2" t="s">
        <v>1097</v>
      </c>
      <c r="H710" s="2" t="s">
        <v>1285</v>
      </c>
      <c r="I710" s="69">
        <v>0.82412371134020623</v>
      </c>
      <c r="J710" s="5">
        <v>0.82412371134020623</v>
      </c>
      <c r="K710" s="2">
        <v>161</v>
      </c>
      <c r="L710" s="70" t="s">
        <v>1171</v>
      </c>
    </row>
    <row r="711" spans="1:12" ht="60">
      <c r="A711" s="25">
        <v>81065</v>
      </c>
      <c r="B711" s="2" t="s">
        <v>1003</v>
      </c>
      <c r="C711" s="2" t="s">
        <v>1004</v>
      </c>
      <c r="D711" s="2" t="s">
        <v>1127</v>
      </c>
      <c r="E711" s="2" t="s">
        <v>1137</v>
      </c>
      <c r="F711" s="2" t="s">
        <v>1165</v>
      </c>
      <c r="G711" s="2" t="s">
        <v>1097</v>
      </c>
      <c r="H711" s="2" t="s">
        <v>1285</v>
      </c>
      <c r="I711" s="69">
        <v>0.87328490718321228</v>
      </c>
      <c r="J711" s="5">
        <v>0.87328490718321228</v>
      </c>
      <c r="K711" s="2">
        <v>161</v>
      </c>
      <c r="L711" s="70" t="s">
        <v>1171</v>
      </c>
    </row>
    <row r="712" spans="1:12" ht="60">
      <c r="A712" s="25">
        <v>81220</v>
      </c>
      <c r="B712" s="2" t="s">
        <v>1003</v>
      </c>
      <c r="C712" s="2" t="s">
        <v>1005</v>
      </c>
      <c r="D712" s="2" t="s">
        <v>1127</v>
      </c>
      <c r="E712" s="2" t="s">
        <v>1137</v>
      </c>
      <c r="F712" s="2" t="s">
        <v>1165</v>
      </c>
      <c r="G712" s="2" t="s">
        <v>1097</v>
      </c>
      <c r="H712" s="2" t="s">
        <v>1285</v>
      </c>
      <c r="I712" s="69">
        <v>0.84883720930232553</v>
      </c>
      <c r="J712" s="5">
        <v>0.84883720930232553</v>
      </c>
      <c r="K712" s="2">
        <v>161</v>
      </c>
      <c r="L712" s="70" t="s">
        <v>1171</v>
      </c>
    </row>
    <row r="713" spans="1:12" ht="60">
      <c r="A713" s="25">
        <v>81300</v>
      </c>
      <c r="B713" s="2" t="s">
        <v>1003</v>
      </c>
      <c r="C713" s="2" t="s">
        <v>1006</v>
      </c>
      <c r="D713" s="2" t="s">
        <v>1127</v>
      </c>
      <c r="E713" s="2" t="s">
        <v>1137</v>
      </c>
      <c r="F713" s="2" t="s">
        <v>1165</v>
      </c>
      <c r="G713" s="2" t="s">
        <v>1097</v>
      </c>
      <c r="H713" s="2" t="s">
        <v>1285</v>
      </c>
      <c r="I713" s="69">
        <v>0.9134412385643913</v>
      </c>
      <c r="J713" s="5">
        <v>0.9134412385643913</v>
      </c>
      <c r="K713" s="2">
        <v>161</v>
      </c>
      <c r="L713" s="70" t="s">
        <v>1171</v>
      </c>
    </row>
    <row r="714" spans="1:12" ht="60">
      <c r="A714" s="25">
        <v>81591</v>
      </c>
      <c r="B714" s="2" t="s">
        <v>1003</v>
      </c>
      <c r="C714" s="2" t="s">
        <v>1007</v>
      </c>
      <c r="D714" s="2" t="s">
        <v>1127</v>
      </c>
      <c r="E714" s="2" t="s">
        <v>1137</v>
      </c>
      <c r="F714" s="2" t="s">
        <v>1165</v>
      </c>
      <c r="G714" s="2" t="s">
        <v>1097</v>
      </c>
      <c r="H714" s="2" t="s">
        <v>1285</v>
      </c>
      <c r="I714" s="69">
        <v>0.8545454545454545</v>
      </c>
      <c r="J714" s="5">
        <v>0.8545454545454545</v>
      </c>
      <c r="K714" s="2">
        <v>161</v>
      </c>
      <c r="L714" s="70" t="s">
        <v>1171</v>
      </c>
    </row>
    <row r="715" spans="1:12" ht="60">
      <c r="A715" s="25">
        <v>81736</v>
      </c>
      <c r="B715" s="2" t="s">
        <v>1003</v>
      </c>
      <c r="C715" s="2" t="s">
        <v>1008</v>
      </c>
      <c r="D715" s="2" t="s">
        <v>1127</v>
      </c>
      <c r="E715" s="2" t="s">
        <v>1137</v>
      </c>
      <c r="F715" s="2" t="s">
        <v>1165</v>
      </c>
      <c r="G715" s="2" t="s">
        <v>1097</v>
      </c>
      <c r="H715" s="2" t="s">
        <v>1285</v>
      </c>
      <c r="I715" s="69">
        <v>0.89977912755383771</v>
      </c>
      <c r="J715" s="5">
        <v>0.89977912755383771</v>
      </c>
      <c r="K715" s="2">
        <v>161</v>
      </c>
      <c r="L715" s="70" t="s">
        <v>1171</v>
      </c>
    </row>
    <row r="716" spans="1:12" ht="60">
      <c r="A716" s="25">
        <v>81794</v>
      </c>
      <c r="B716" s="2" t="s">
        <v>1003</v>
      </c>
      <c r="C716" s="2" t="s">
        <v>1009</v>
      </c>
      <c r="D716" s="2" t="s">
        <v>1127</v>
      </c>
      <c r="E716" s="2" t="s">
        <v>1137</v>
      </c>
      <c r="F716" s="2" t="s">
        <v>1165</v>
      </c>
      <c r="G716" s="2" t="s">
        <v>1097</v>
      </c>
      <c r="H716" s="2" t="s">
        <v>1285</v>
      </c>
      <c r="I716" s="69">
        <v>0.88098220997243804</v>
      </c>
      <c r="J716" s="5">
        <v>0.88098220997243804</v>
      </c>
      <c r="K716" s="2">
        <v>161</v>
      </c>
      <c r="L716" s="70" t="s">
        <v>1171</v>
      </c>
    </row>
    <row r="717" spans="1:12" ht="30">
      <c r="A717" s="25">
        <v>81001</v>
      </c>
      <c r="B717" s="2" t="s">
        <v>1003</v>
      </c>
      <c r="C717" s="2" t="s">
        <v>1003</v>
      </c>
      <c r="D717" s="2" t="s">
        <v>1128</v>
      </c>
      <c r="E717" s="2" t="s">
        <v>1137</v>
      </c>
      <c r="F717" s="2" t="s">
        <v>1174</v>
      </c>
      <c r="G717" s="2" t="s">
        <v>1097</v>
      </c>
      <c r="H717" s="2">
        <v>2018</v>
      </c>
      <c r="I717" s="69">
        <v>1.0312296681847755</v>
      </c>
      <c r="J717" s="5">
        <v>1.0312296681847755</v>
      </c>
      <c r="K717" s="2">
        <v>15</v>
      </c>
      <c r="L717" s="70" t="s">
        <v>1171</v>
      </c>
    </row>
    <row r="718" spans="1:12" ht="30">
      <c r="A718" s="25">
        <v>81065</v>
      </c>
      <c r="B718" s="2" t="s">
        <v>1003</v>
      </c>
      <c r="C718" s="2" t="s">
        <v>1004</v>
      </c>
      <c r="D718" s="2" t="s">
        <v>1128</v>
      </c>
      <c r="E718" s="2" t="s">
        <v>1137</v>
      </c>
      <c r="F718" s="2" t="s">
        <v>1174</v>
      </c>
      <c r="G718" s="2" t="s">
        <v>1097</v>
      </c>
      <c r="H718" s="2">
        <v>2018</v>
      </c>
      <c r="I718" s="69">
        <v>0.74526515151515149</v>
      </c>
      <c r="J718" s="5">
        <v>0.74526515151515149</v>
      </c>
      <c r="K718" s="2">
        <v>15</v>
      </c>
      <c r="L718" s="70" t="s">
        <v>1171</v>
      </c>
    </row>
    <row r="719" spans="1:12" ht="30">
      <c r="A719" s="25">
        <v>81220</v>
      </c>
      <c r="B719" s="2" t="s">
        <v>1003</v>
      </c>
      <c r="C719" s="2" t="s">
        <v>1005</v>
      </c>
      <c r="D719" s="2" t="s">
        <v>1128</v>
      </c>
      <c r="E719" s="2" t="s">
        <v>1137</v>
      </c>
      <c r="F719" s="2" t="s">
        <v>1174</v>
      </c>
      <c r="G719" s="2" t="s">
        <v>1097</v>
      </c>
      <c r="H719" s="2">
        <v>2018</v>
      </c>
      <c r="I719" s="69">
        <v>0.89473684210526316</v>
      </c>
      <c r="J719" s="5">
        <v>0.89473684210526316</v>
      </c>
      <c r="K719" s="2">
        <v>15</v>
      </c>
      <c r="L719" s="70" t="s">
        <v>1171</v>
      </c>
    </row>
    <row r="720" spans="1:12" ht="30">
      <c r="A720" s="25">
        <v>81300</v>
      </c>
      <c r="B720" s="2" t="s">
        <v>1003</v>
      </c>
      <c r="C720" s="2" t="s">
        <v>1006</v>
      </c>
      <c r="D720" s="2" t="s">
        <v>1128</v>
      </c>
      <c r="E720" s="2" t="s">
        <v>1137</v>
      </c>
      <c r="F720" s="2" t="s">
        <v>1174</v>
      </c>
      <c r="G720" s="2" t="s">
        <v>1097</v>
      </c>
      <c r="H720" s="2">
        <v>2018</v>
      </c>
      <c r="I720" s="69">
        <v>1.1256038647342994</v>
      </c>
      <c r="J720" s="5">
        <v>1.1256038647342994</v>
      </c>
      <c r="K720" s="2">
        <v>15</v>
      </c>
      <c r="L720" s="70" t="s">
        <v>1171</v>
      </c>
    </row>
    <row r="721" spans="1:12" ht="30">
      <c r="A721" s="25">
        <v>81591</v>
      </c>
      <c r="B721" s="2" t="s">
        <v>1003</v>
      </c>
      <c r="C721" s="2" t="s">
        <v>1007</v>
      </c>
      <c r="D721" s="2" t="s">
        <v>1128</v>
      </c>
      <c r="E721" s="2" t="s">
        <v>1137</v>
      </c>
      <c r="F721" s="2" t="s">
        <v>1174</v>
      </c>
      <c r="G721" s="2" t="s">
        <v>1097</v>
      </c>
      <c r="H721" s="2">
        <v>2018</v>
      </c>
      <c r="I721" s="69">
        <v>0.97590361445783136</v>
      </c>
      <c r="J721" s="5">
        <v>0.97590361445783136</v>
      </c>
      <c r="K721" s="2">
        <v>15</v>
      </c>
      <c r="L721" s="70" t="s">
        <v>1171</v>
      </c>
    </row>
    <row r="722" spans="1:12" ht="30">
      <c r="A722" s="25">
        <v>81736</v>
      </c>
      <c r="B722" s="2" t="s">
        <v>1003</v>
      </c>
      <c r="C722" s="2" t="s">
        <v>1008</v>
      </c>
      <c r="D722" s="2" t="s">
        <v>1128</v>
      </c>
      <c r="E722" s="2" t="s">
        <v>1137</v>
      </c>
      <c r="F722" s="2" t="s">
        <v>1174</v>
      </c>
      <c r="G722" s="2" t="s">
        <v>1097</v>
      </c>
      <c r="H722" s="2">
        <v>2018</v>
      </c>
      <c r="I722" s="69">
        <v>1.1382488479262673</v>
      </c>
      <c r="J722" s="5">
        <v>1.1382488479262673</v>
      </c>
      <c r="K722" s="2">
        <v>15</v>
      </c>
      <c r="L722" s="70" t="s">
        <v>1171</v>
      </c>
    </row>
    <row r="723" spans="1:12" ht="30">
      <c r="A723" s="25">
        <v>81794</v>
      </c>
      <c r="B723" s="2" t="s">
        <v>1003</v>
      </c>
      <c r="C723" s="2" t="s">
        <v>1009</v>
      </c>
      <c r="D723" s="2" t="s">
        <v>1128</v>
      </c>
      <c r="E723" s="2" t="s">
        <v>1137</v>
      </c>
      <c r="F723" s="2" t="s">
        <v>1174</v>
      </c>
      <c r="G723" s="2" t="s">
        <v>1097</v>
      </c>
      <c r="H723" s="2">
        <v>2018</v>
      </c>
      <c r="I723" s="69">
        <v>1.2263329706202395</v>
      </c>
      <c r="J723" s="5">
        <v>1.2263329706202395</v>
      </c>
      <c r="K723" s="2">
        <v>15</v>
      </c>
      <c r="L723" s="70" t="s">
        <v>1171</v>
      </c>
    </row>
    <row r="724" spans="1:12" ht="30">
      <c r="A724" s="25">
        <v>81001</v>
      </c>
      <c r="B724" s="2" t="s">
        <v>1003</v>
      </c>
      <c r="C724" s="2" t="s">
        <v>1003</v>
      </c>
      <c r="D724" s="2" t="s">
        <v>1128</v>
      </c>
      <c r="E724" s="2" t="s">
        <v>1137</v>
      </c>
      <c r="F724" s="2" t="s">
        <v>1174</v>
      </c>
      <c r="G724" s="2" t="s">
        <v>1097</v>
      </c>
      <c r="H724" s="2">
        <v>2019</v>
      </c>
      <c r="I724" s="69">
        <v>1.0133414190418435</v>
      </c>
      <c r="J724" s="5">
        <v>1.0133414190418435</v>
      </c>
      <c r="K724" s="2">
        <v>15</v>
      </c>
      <c r="L724" s="70" t="s">
        <v>1171</v>
      </c>
    </row>
    <row r="725" spans="1:12" ht="30">
      <c r="A725" s="25">
        <v>81065</v>
      </c>
      <c r="B725" s="2" t="s">
        <v>1003</v>
      </c>
      <c r="C725" s="2" t="s">
        <v>1004</v>
      </c>
      <c r="D725" s="2" t="s">
        <v>1128</v>
      </c>
      <c r="E725" s="2" t="s">
        <v>1137</v>
      </c>
      <c r="F725" s="2" t="s">
        <v>1174</v>
      </c>
      <c r="G725" s="2" t="s">
        <v>1097</v>
      </c>
      <c r="H725" s="2">
        <v>2019</v>
      </c>
      <c r="I725" s="69">
        <v>0.77640845070422537</v>
      </c>
      <c r="J725" s="5">
        <v>0.77640845070422537</v>
      </c>
      <c r="K725" s="2">
        <v>15</v>
      </c>
      <c r="L725" s="70" t="s">
        <v>1171</v>
      </c>
    </row>
    <row r="726" spans="1:12" ht="30">
      <c r="A726" s="25">
        <v>81220</v>
      </c>
      <c r="B726" s="2" t="s">
        <v>1003</v>
      </c>
      <c r="C726" s="2" t="s">
        <v>1005</v>
      </c>
      <c r="D726" s="2" t="s">
        <v>1128</v>
      </c>
      <c r="E726" s="2" t="s">
        <v>1137</v>
      </c>
      <c r="F726" s="2" t="s">
        <v>1174</v>
      </c>
      <c r="G726" s="2" t="s">
        <v>1097</v>
      </c>
      <c r="H726" s="2">
        <v>2019</v>
      </c>
      <c r="I726" s="69">
        <v>0.66233766233766234</v>
      </c>
      <c r="J726" s="5">
        <v>0.66233766233766234</v>
      </c>
      <c r="K726" s="2">
        <v>15</v>
      </c>
      <c r="L726" s="70" t="s">
        <v>1171</v>
      </c>
    </row>
    <row r="727" spans="1:12" ht="30">
      <c r="A727" s="25">
        <v>81300</v>
      </c>
      <c r="B727" s="2" t="s">
        <v>1003</v>
      </c>
      <c r="C727" s="2" t="s">
        <v>1006</v>
      </c>
      <c r="D727" s="2" t="s">
        <v>1128</v>
      </c>
      <c r="E727" s="2" t="s">
        <v>1137</v>
      </c>
      <c r="F727" s="2" t="s">
        <v>1174</v>
      </c>
      <c r="G727" s="2" t="s">
        <v>1097</v>
      </c>
      <c r="H727" s="2">
        <v>2019</v>
      </c>
      <c r="I727" s="69">
        <v>1.1194379391100702</v>
      </c>
      <c r="J727" s="5">
        <v>1.1194379391100702</v>
      </c>
      <c r="K727" s="2">
        <v>15</v>
      </c>
      <c r="L727" s="70" t="s">
        <v>1171</v>
      </c>
    </row>
    <row r="728" spans="1:12" ht="30">
      <c r="A728" s="25">
        <v>81591</v>
      </c>
      <c r="B728" s="2" t="s">
        <v>1003</v>
      </c>
      <c r="C728" s="2" t="s">
        <v>1007</v>
      </c>
      <c r="D728" s="2" t="s">
        <v>1128</v>
      </c>
      <c r="E728" s="2" t="s">
        <v>1137</v>
      </c>
      <c r="F728" s="2" t="s">
        <v>1174</v>
      </c>
      <c r="G728" s="2" t="s">
        <v>1097</v>
      </c>
      <c r="H728" s="2">
        <v>2019</v>
      </c>
      <c r="I728" s="69">
        <v>0.85555555555555551</v>
      </c>
      <c r="J728" s="5">
        <v>0.85555555555555551</v>
      </c>
      <c r="K728" s="2">
        <v>15</v>
      </c>
      <c r="L728" s="70" t="s">
        <v>1171</v>
      </c>
    </row>
    <row r="729" spans="1:12" ht="30">
      <c r="A729" s="25">
        <v>81736</v>
      </c>
      <c r="B729" s="2" t="s">
        <v>1003</v>
      </c>
      <c r="C729" s="2" t="s">
        <v>1008</v>
      </c>
      <c r="D729" s="2" t="s">
        <v>1128</v>
      </c>
      <c r="E729" s="2" t="s">
        <v>1137</v>
      </c>
      <c r="F729" s="2" t="s">
        <v>1174</v>
      </c>
      <c r="G729" s="2" t="s">
        <v>1097</v>
      </c>
      <c r="H729" s="2">
        <v>2019</v>
      </c>
      <c r="I729" s="69">
        <v>1.0291595197255574</v>
      </c>
      <c r="J729" s="5">
        <v>1.0291595197255574</v>
      </c>
      <c r="K729" s="2">
        <v>15</v>
      </c>
      <c r="L729" s="70" t="s">
        <v>1171</v>
      </c>
    </row>
    <row r="730" spans="1:12" ht="30">
      <c r="A730" s="25">
        <v>81794</v>
      </c>
      <c r="B730" s="2" t="s">
        <v>1003</v>
      </c>
      <c r="C730" s="2" t="s">
        <v>1009</v>
      </c>
      <c r="D730" s="2" t="s">
        <v>1128</v>
      </c>
      <c r="E730" s="2" t="s">
        <v>1137</v>
      </c>
      <c r="F730" s="2" t="s">
        <v>1174</v>
      </c>
      <c r="G730" s="2" t="s">
        <v>1097</v>
      </c>
      <c r="H730" s="2">
        <v>2019</v>
      </c>
      <c r="I730" s="69">
        <v>1.1558044806517311</v>
      </c>
      <c r="J730" s="5">
        <v>1.1558044806517311</v>
      </c>
      <c r="K730" s="2">
        <v>15</v>
      </c>
      <c r="L730" s="70" t="s">
        <v>1171</v>
      </c>
    </row>
    <row r="731" spans="1:12" ht="30">
      <c r="A731" s="25">
        <v>81001</v>
      </c>
      <c r="B731" s="2" t="s">
        <v>1003</v>
      </c>
      <c r="C731" s="2" t="s">
        <v>1003</v>
      </c>
      <c r="D731" s="2" t="s">
        <v>1128</v>
      </c>
      <c r="E731" s="2" t="s">
        <v>1137</v>
      </c>
      <c r="F731" s="2" t="s">
        <v>1174</v>
      </c>
      <c r="G731" s="2" t="s">
        <v>1097</v>
      </c>
      <c r="H731" s="2">
        <v>2020</v>
      </c>
      <c r="I731" s="69">
        <v>0.98909299655568317</v>
      </c>
      <c r="J731" s="5">
        <v>0.98909299655568317</v>
      </c>
      <c r="K731" s="2">
        <v>15</v>
      </c>
      <c r="L731" s="70" t="s">
        <v>1171</v>
      </c>
    </row>
    <row r="732" spans="1:12" ht="30">
      <c r="A732" s="25">
        <v>81065</v>
      </c>
      <c r="B732" s="2" t="s">
        <v>1003</v>
      </c>
      <c r="C732" s="2" t="s">
        <v>1004</v>
      </c>
      <c r="D732" s="2" t="s">
        <v>1128</v>
      </c>
      <c r="E732" s="2" t="s">
        <v>1137</v>
      </c>
      <c r="F732" s="2" t="s">
        <v>1174</v>
      </c>
      <c r="G732" s="2" t="s">
        <v>1097</v>
      </c>
      <c r="H732" s="2">
        <v>2020</v>
      </c>
      <c r="I732" s="69">
        <v>0.70524562864279772</v>
      </c>
      <c r="J732" s="5">
        <v>0.70524562864279772</v>
      </c>
      <c r="K732" s="2">
        <v>15</v>
      </c>
      <c r="L732" s="70" t="s">
        <v>1171</v>
      </c>
    </row>
    <row r="733" spans="1:12" ht="30">
      <c r="A733" s="25">
        <v>81220</v>
      </c>
      <c r="B733" s="2" t="s">
        <v>1003</v>
      </c>
      <c r="C733" s="2" t="s">
        <v>1005</v>
      </c>
      <c r="D733" s="2" t="s">
        <v>1128</v>
      </c>
      <c r="E733" s="2" t="s">
        <v>1137</v>
      </c>
      <c r="F733" s="2" t="s">
        <v>1174</v>
      </c>
      <c r="G733" s="2" t="s">
        <v>1097</v>
      </c>
      <c r="H733" s="2">
        <v>2020</v>
      </c>
      <c r="I733" s="69">
        <v>1.0493827160493827</v>
      </c>
      <c r="J733" s="5">
        <v>1.0493827160493827</v>
      </c>
      <c r="K733" s="2">
        <v>15</v>
      </c>
      <c r="L733" s="70" t="s">
        <v>1171</v>
      </c>
    </row>
    <row r="734" spans="1:12" ht="30">
      <c r="A734" s="25">
        <v>81300</v>
      </c>
      <c r="B734" s="2" t="s">
        <v>1003</v>
      </c>
      <c r="C734" s="2" t="s">
        <v>1006</v>
      </c>
      <c r="D734" s="2" t="s">
        <v>1128</v>
      </c>
      <c r="E734" s="2" t="s">
        <v>1137</v>
      </c>
      <c r="F734" s="2" t="s">
        <v>1174</v>
      </c>
      <c r="G734" s="2" t="s">
        <v>1097</v>
      </c>
      <c r="H734" s="2">
        <v>2020</v>
      </c>
      <c r="I734" s="69">
        <v>1.219954648526077</v>
      </c>
      <c r="J734" s="5">
        <v>1.219954648526077</v>
      </c>
      <c r="K734" s="2">
        <v>15</v>
      </c>
      <c r="L734" s="70" t="s">
        <v>1171</v>
      </c>
    </row>
    <row r="735" spans="1:12" ht="30">
      <c r="A735" s="25">
        <v>81591</v>
      </c>
      <c r="B735" s="2" t="s">
        <v>1003</v>
      </c>
      <c r="C735" s="2" t="s">
        <v>1007</v>
      </c>
      <c r="D735" s="2" t="s">
        <v>1128</v>
      </c>
      <c r="E735" s="2" t="s">
        <v>1137</v>
      </c>
      <c r="F735" s="2" t="s">
        <v>1174</v>
      </c>
      <c r="G735" s="2" t="s">
        <v>1097</v>
      </c>
      <c r="H735" s="2">
        <v>2020</v>
      </c>
      <c r="I735" s="69">
        <v>0.73684210526315785</v>
      </c>
      <c r="J735" s="5">
        <v>0.73684210526315785</v>
      </c>
      <c r="K735" s="2">
        <v>15</v>
      </c>
      <c r="L735" s="70" t="s">
        <v>1171</v>
      </c>
    </row>
    <row r="736" spans="1:12" ht="30">
      <c r="A736" s="25">
        <v>81736</v>
      </c>
      <c r="B736" s="2" t="s">
        <v>1003</v>
      </c>
      <c r="C736" s="2" t="s">
        <v>1008</v>
      </c>
      <c r="D736" s="2" t="s">
        <v>1128</v>
      </c>
      <c r="E736" s="2" t="s">
        <v>1137</v>
      </c>
      <c r="F736" s="2" t="s">
        <v>1174</v>
      </c>
      <c r="G736" s="2" t="s">
        <v>1097</v>
      </c>
      <c r="H736" s="2">
        <v>2020</v>
      </c>
      <c r="I736" s="69">
        <v>0.90864995957962813</v>
      </c>
      <c r="J736" s="5">
        <v>0.90864995957962813</v>
      </c>
      <c r="K736" s="2">
        <v>15</v>
      </c>
      <c r="L736" s="70" t="s">
        <v>1171</v>
      </c>
    </row>
    <row r="737" spans="1:12" ht="30">
      <c r="A737" s="25">
        <v>81794</v>
      </c>
      <c r="B737" s="2" t="s">
        <v>1003</v>
      </c>
      <c r="C737" s="2" t="s">
        <v>1009</v>
      </c>
      <c r="D737" s="2" t="s">
        <v>1128</v>
      </c>
      <c r="E737" s="2" t="s">
        <v>1137</v>
      </c>
      <c r="F737" s="2" t="s">
        <v>1174</v>
      </c>
      <c r="G737" s="2" t="s">
        <v>1097</v>
      </c>
      <c r="H737" s="2">
        <v>2020</v>
      </c>
      <c r="I737" s="69">
        <v>1.1661835748792271</v>
      </c>
      <c r="J737" s="5">
        <v>1.1661835748792271</v>
      </c>
      <c r="K737" s="2">
        <v>15</v>
      </c>
      <c r="L737" s="70" t="s">
        <v>1171</v>
      </c>
    </row>
    <row r="738" spans="1:12" ht="30">
      <c r="A738" s="25">
        <v>81001</v>
      </c>
      <c r="B738" s="2" t="s">
        <v>1003</v>
      </c>
      <c r="C738" s="2" t="s">
        <v>1003</v>
      </c>
      <c r="D738" s="2" t="s">
        <v>1128</v>
      </c>
      <c r="E738" s="2" t="s">
        <v>1137</v>
      </c>
      <c r="F738" s="2" t="s">
        <v>1174</v>
      </c>
      <c r="G738" s="2" t="s">
        <v>1097</v>
      </c>
      <c r="H738" s="2">
        <v>2021</v>
      </c>
      <c r="I738" s="69">
        <v>1.0078212290502793</v>
      </c>
      <c r="J738" s="5">
        <v>1.0078212290502793</v>
      </c>
      <c r="K738" s="2">
        <v>15</v>
      </c>
      <c r="L738" s="70" t="s">
        <v>1171</v>
      </c>
    </row>
    <row r="739" spans="1:12" ht="30">
      <c r="A739" s="25">
        <v>81065</v>
      </c>
      <c r="B739" s="2" t="s">
        <v>1003</v>
      </c>
      <c r="C739" s="2" t="s">
        <v>1004</v>
      </c>
      <c r="D739" s="2" t="s">
        <v>1128</v>
      </c>
      <c r="E739" s="2" t="s">
        <v>1137</v>
      </c>
      <c r="F739" s="2" t="s">
        <v>1174</v>
      </c>
      <c r="G739" s="2" t="s">
        <v>1097</v>
      </c>
      <c r="H739" s="2">
        <v>2021</v>
      </c>
      <c r="I739" s="69">
        <v>0.76194331983805663</v>
      </c>
      <c r="J739" s="5">
        <v>0.76194331983805663</v>
      </c>
      <c r="K739" s="2">
        <v>15</v>
      </c>
      <c r="L739" s="70" t="s">
        <v>1171</v>
      </c>
    </row>
    <row r="740" spans="1:12" ht="30">
      <c r="A740" s="25">
        <v>81220</v>
      </c>
      <c r="B740" s="2" t="s">
        <v>1003</v>
      </c>
      <c r="C740" s="2" t="s">
        <v>1005</v>
      </c>
      <c r="D740" s="2" t="s">
        <v>1128</v>
      </c>
      <c r="E740" s="2" t="s">
        <v>1137</v>
      </c>
      <c r="F740" s="2" t="s">
        <v>1174</v>
      </c>
      <c r="G740" s="2" t="s">
        <v>1097</v>
      </c>
      <c r="H740" s="2">
        <v>2021</v>
      </c>
      <c r="I740" s="69">
        <v>0.86746987951807231</v>
      </c>
      <c r="J740" s="5">
        <v>0.86746987951807231</v>
      </c>
      <c r="K740" s="2">
        <v>15</v>
      </c>
      <c r="L740" s="70" t="s">
        <v>1171</v>
      </c>
    </row>
    <row r="741" spans="1:12" ht="30">
      <c r="A741" s="25">
        <v>81300</v>
      </c>
      <c r="B741" s="2" t="s">
        <v>1003</v>
      </c>
      <c r="C741" s="2" t="s">
        <v>1006</v>
      </c>
      <c r="D741" s="2" t="s">
        <v>1128</v>
      </c>
      <c r="E741" s="2" t="s">
        <v>1137</v>
      </c>
      <c r="F741" s="2" t="s">
        <v>1174</v>
      </c>
      <c r="G741" s="2" t="s">
        <v>1097</v>
      </c>
      <c r="H741" s="2">
        <v>2021</v>
      </c>
      <c r="I741" s="69">
        <v>1.0837004405286343</v>
      </c>
      <c r="J741" s="5">
        <v>1.0837004405286343</v>
      </c>
      <c r="K741" s="2">
        <v>15</v>
      </c>
      <c r="L741" s="70" t="s">
        <v>1171</v>
      </c>
    </row>
    <row r="742" spans="1:12" ht="30">
      <c r="A742" s="25">
        <v>81591</v>
      </c>
      <c r="B742" s="2" t="s">
        <v>1003</v>
      </c>
      <c r="C742" s="2" t="s">
        <v>1007</v>
      </c>
      <c r="D742" s="2" t="s">
        <v>1128</v>
      </c>
      <c r="E742" s="2" t="s">
        <v>1137</v>
      </c>
      <c r="F742" s="2" t="s">
        <v>1174</v>
      </c>
      <c r="G742" s="2" t="s">
        <v>1097</v>
      </c>
      <c r="H742" s="2">
        <v>2021</v>
      </c>
      <c r="I742" s="69">
        <v>0.62244897959183676</v>
      </c>
      <c r="J742" s="5">
        <v>0.62244897959183676</v>
      </c>
      <c r="K742" s="2">
        <v>15</v>
      </c>
      <c r="L742" s="70" t="s">
        <v>1171</v>
      </c>
    </row>
    <row r="743" spans="1:12" ht="30">
      <c r="A743" s="25">
        <v>81736</v>
      </c>
      <c r="B743" s="2" t="s">
        <v>1003</v>
      </c>
      <c r="C743" s="2" t="s">
        <v>1008</v>
      </c>
      <c r="D743" s="2" t="s">
        <v>1128</v>
      </c>
      <c r="E743" s="2" t="s">
        <v>1137</v>
      </c>
      <c r="F743" s="2" t="s">
        <v>1174</v>
      </c>
      <c r="G743" s="2" t="s">
        <v>1097</v>
      </c>
      <c r="H743" s="2">
        <v>2021</v>
      </c>
      <c r="I743" s="69">
        <v>0.92507886435331232</v>
      </c>
      <c r="J743" s="5">
        <v>0.92507886435331232</v>
      </c>
      <c r="K743" s="2">
        <v>15</v>
      </c>
      <c r="L743" s="70" t="s">
        <v>1171</v>
      </c>
    </row>
    <row r="744" spans="1:12" ht="30">
      <c r="A744" s="25">
        <v>81794</v>
      </c>
      <c r="B744" s="2" t="s">
        <v>1003</v>
      </c>
      <c r="C744" s="2" t="s">
        <v>1009</v>
      </c>
      <c r="D744" s="2" t="s">
        <v>1128</v>
      </c>
      <c r="E744" s="2" t="s">
        <v>1137</v>
      </c>
      <c r="F744" s="2" t="s">
        <v>1174</v>
      </c>
      <c r="G744" s="2" t="s">
        <v>1097</v>
      </c>
      <c r="H744" s="2">
        <v>2021</v>
      </c>
      <c r="I744" s="69">
        <v>1.2340225563909775</v>
      </c>
      <c r="J744" s="5">
        <v>1.2340225563909775</v>
      </c>
      <c r="K744" s="2">
        <v>15</v>
      </c>
      <c r="L744" s="70" t="s">
        <v>1171</v>
      </c>
    </row>
    <row r="745" spans="1:12" ht="45">
      <c r="A745" s="25">
        <v>81</v>
      </c>
      <c r="B745" s="2" t="s">
        <v>1003</v>
      </c>
      <c r="C745" s="2" t="s">
        <v>1075</v>
      </c>
      <c r="D745" s="2" t="s">
        <v>1128</v>
      </c>
      <c r="E745" s="2" t="s">
        <v>1137</v>
      </c>
      <c r="F745" s="2" t="s">
        <v>1174</v>
      </c>
      <c r="G745" s="2" t="s">
        <v>1097</v>
      </c>
      <c r="H745" s="2">
        <v>2018</v>
      </c>
      <c r="I745" s="69">
        <v>1.0346228239845261</v>
      </c>
      <c r="J745" s="5">
        <v>1.0346228239845261</v>
      </c>
      <c r="K745" s="2">
        <v>15</v>
      </c>
      <c r="L745" s="70" t="s">
        <v>1171</v>
      </c>
    </row>
    <row r="746" spans="1:12" ht="30">
      <c r="A746" s="25">
        <v>1</v>
      </c>
      <c r="B746" s="2" t="s">
        <v>1072</v>
      </c>
      <c r="C746" s="2" t="s">
        <v>1072</v>
      </c>
      <c r="D746" s="2" t="s">
        <v>1128</v>
      </c>
      <c r="E746" s="2" t="s">
        <v>1137</v>
      </c>
      <c r="F746" s="2" t="s">
        <v>1174</v>
      </c>
      <c r="G746" s="2" t="s">
        <v>1097</v>
      </c>
      <c r="H746" s="2">
        <v>2018</v>
      </c>
      <c r="I746" s="69">
        <v>0.95528570231661847</v>
      </c>
      <c r="J746" s="5">
        <v>0.95528570231661847</v>
      </c>
      <c r="K746" s="2">
        <v>15</v>
      </c>
      <c r="L746" s="70" t="s">
        <v>1171</v>
      </c>
    </row>
    <row r="747" spans="1:12" ht="60">
      <c r="A747" s="25">
        <v>81</v>
      </c>
      <c r="B747" s="2" t="s">
        <v>1003</v>
      </c>
      <c r="C747" s="2" t="s">
        <v>1075</v>
      </c>
      <c r="D747" s="2" t="s">
        <v>1274</v>
      </c>
      <c r="E747" s="2" t="s">
        <v>1137</v>
      </c>
      <c r="F747" s="2" t="s">
        <v>1165</v>
      </c>
      <c r="G747" s="2" t="s">
        <v>1097</v>
      </c>
      <c r="H747" s="2">
        <v>2018</v>
      </c>
      <c r="I747" s="69">
        <v>11066</v>
      </c>
      <c r="J747" s="5">
        <v>11066</v>
      </c>
      <c r="K747" s="2">
        <v>48</v>
      </c>
      <c r="L747" s="70" t="s">
        <v>1168</v>
      </c>
    </row>
    <row r="748" spans="1:12" ht="60">
      <c r="A748" s="25">
        <v>1</v>
      </c>
      <c r="B748" s="2" t="s">
        <v>1072</v>
      </c>
      <c r="C748" s="2" t="s">
        <v>1072</v>
      </c>
      <c r="D748" s="2" t="s">
        <v>1274</v>
      </c>
      <c r="E748" s="2" t="s">
        <v>1137</v>
      </c>
      <c r="F748" s="2" t="s">
        <v>1165</v>
      </c>
      <c r="G748" s="2" t="s">
        <v>1097</v>
      </c>
      <c r="H748" s="2">
        <v>2018</v>
      </c>
      <c r="I748" s="69">
        <v>1374423</v>
      </c>
      <c r="J748" s="5">
        <v>1374423</v>
      </c>
      <c r="K748" s="2">
        <v>48</v>
      </c>
      <c r="L748" s="70" t="s">
        <v>1168</v>
      </c>
    </row>
    <row r="749" spans="1:12" ht="60">
      <c r="A749" s="25">
        <v>81</v>
      </c>
      <c r="B749" s="2" t="s">
        <v>1003</v>
      </c>
      <c r="C749" s="2" t="s">
        <v>1075</v>
      </c>
      <c r="D749" s="2" t="s">
        <v>1127</v>
      </c>
      <c r="E749" s="2" t="s">
        <v>1137</v>
      </c>
      <c r="F749" s="2" t="s">
        <v>1165</v>
      </c>
      <c r="G749" s="2" t="s">
        <v>1097</v>
      </c>
      <c r="H749" s="2">
        <v>2018</v>
      </c>
      <c r="I749" s="69">
        <v>0.98932754061201356</v>
      </c>
      <c r="J749" s="5">
        <v>0.98932754061201356</v>
      </c>
      <c r="K749" s="2">
        <v>161</v>
      </c>
      <c r="L749" s="70" t="s">
        <v>1171</v>
      </c>
    </row>
    <row r="750" spans="1:12" ht="60">
      <c r="A750" s="25">
        <v>1</v>
      </c>
      <c r="B750" s="2" t="s">
        <v>1072</v>
      </c>
      <c r="C750" s="2" t="s">
        <v>1072</v>
      </c>
      <c r="D750" s="2" t="s">
        <v>1127</v>
      </c>
      <c r="E750" s="2" t="s">
        <v>1137</v>
      </c>
      <c r="F750" s="2" t="s">
        <v>1165</v>
      </c>
      <c r="G750" s="2" t="s">
        <v>1097</v>
      </c>
      <c r="H750" s="2">
        <v>2018</v>
      </c>
      <c r="I750" s="69">
        <v>0.92309435614894486</v>
      </c>
      <c r="J750" s="5">
        <v>0.92309435614894486</v>
      </c>
      <c r="K750" s="2">
        <v>161</v>
      </c>
      <c r="L750" s="70" t="s">
        <v>1171</v>
      </c>
    </row>
    <row r="751" spans="1:12" ht="45">
      <c r="A751" s="25">
        <v>81</v>
      </c>
      <c r="B751" s="2" t="s">
        <v>1003</v>
      </c>
      <c r="C751" s="2" t="s">
        <v>1075</v>
      </c>
      <c r="D751" s="2" t="s">
        <v>1128</v>
      </c>
      <c r="E751" s="2" t="s">
        <v>1137</v>
      </c>
      <c r="F751" s="2" t="s">
        <v>1174</v>
      </c>
      <c r="G751" s="2" t="s">
        <v>1097</v>
      </c>
      <c r="H751" s="2">
        <v>2019</v>
      </c>
      <c r="I751" s="69">
        <v>0.9940293106567758</v>
      </c>
      <c r="J751" s="5">
        <v>0.9940293106567758</v>
      </c>
      <c r="K751" s="2">
        <v>15</v>
      </c>
      <c r="L751" s="70" t="s">
        <v>1171</v>
      </c>
    </row>
    <row r="752" spans="1:12" ht="30">
      <c r="A752" s="25">
        <v>1</v>
      </c>
      <c r="B752" s="2" t="s">
        <v>1072</v>
      </c>
      <c r="C752" s="2" t="s">
        <v>1072</v>
      </c>
      <c r="D752" s="2" t="s">
        <v>1128</v>
      </c>
      <c r="E752" s="2" t="s">
        <v>1137</v>
      </c>
      <c r="F752" s="2" t="s">
        <v>1174</v>
      </c>
      <c r="G752" s="2" t="s">
        <v>1097</v>
      </c>
      <c r="H752" s="2">
        <v>2019</v>
      </c>
      <c r="I752" s="69">
        <v>0.9392237107962369</v>
      </c>
      <c r="J752" s="5">
        <v>0.9392237107962369</v>
      </c>
      <c r="K752" s="2">
        <v>15</v>
      </c>
      <c r="L752" s="70" t="s">
        <v>1171</v>
      </c>
    </row>
    <row r="753" spans="1:12" ht="60">
      <c r="A753" s="25">
        <v>81</v>
      </c>
      <c r="B753" s="2" t="s">
        <v>1003</v>
      </c>
      <c r="C753" s="2" t="s">
        <v>1075</v>
      </c>
      <c r="D753" s="2" t="s">
        <v>1274</v>
      </c>
      <c r="E753" s="2" t="s">
        <v>1137</v>
      </c>
      <c r="F753" s="2" t="s">
        <v>1165</v>
      </c>
      <c r="G753" s="2" t="s">
        <v>1097</v>
      </c>
      <c r="H753" s="2">
        <v>2019</v>
      </c>
      <c r="I753" s="69">
        <v>11651</v>
      </c>
      <c r="J753" s="5">
        <v>11651</v>
      </c>
      <c r="K753" s="2">
        <v>48</v>
      </c>
      <c r="L753" s="70" t="s">
        <v>1168</v>
      </c>
    </row>
    <row r="754" spans="1:12" ht="60">
      <c r="A754" s="25">
        <v>1</v>
      </c>
      <c r="B754" s="2" t="s">
        <v>1072</v>
      </c>
      <c r="C754" s="2" t="s">
        <v>1072</v>
      </c>
      <c r="D754" s="2" t="s">
        <v>1274</v>
      </c>
      <c r="E754" s="2" t="s">
        <v>1137</v>
      </c>
      <c r="F754" s="2" t="s">
        <v>1165</v>
      </c>
      <c r="G754" s="2" t="s">
        <v>1097</v>
      </c>
      <c r="H754" s="2">
        <v>2019</v>
      </c>
      <c r="I754" s="69">
        <v>1494936</v>
      </c>
      <c r="J754" s="5">
        <v>1494936</v>
      </c>
      <c r="K754" s="2">
        <v>48</v>
      </c>
      <c r="L754" s="70" t="s">
        <v>1168</v>
      </c>
    </row>
    <row r="755" spans="1:12" ht="60">
      <c r="A755" s="25">
        <v>81</v>
      </c>
      <c r="B755" s="2" t="s">
        <v>1003</v>
      </c>
      <c r="C755" s="2" t="s">
        <v>1075</v>
      </c>
      <c r="D755" s="2" t="s">
        <v>1127</v>
      </c>
      <c r="E755" s="2" t="s">
        <v>1137</v>
      </c>
      <c r="F755" s="2" t="s">
        <v>1165</v>
      </c>
      <c r="G755" s="2" t="s">
        <v>1097</v>
      </c>
      <c r="H755" s="2">
        <v>2019</v>
      </c>
      <c r="I755" s="69">
        <v>0.95001343724805165</v>
      </c>
      <c r="J755" s="5">
        <v>0.95001343724805165</v>
      </c>
      <c r="K755" s="2">
        <v>161</v>
      </c>
      <c r="L755" s="70" t="s">
        <v>1171</v>
      </c>
    </row>
    <row r="756" spans="1:12" ht="60">
      <c r="A756" s="25">
        <v>1</v>
      </c>
      <c r="B756" s="2" t="s">
        <v>1072</v>
      </c>
      <c r="C756" s="2" t="s">
        <v>1072</v>
      </c>
      <c r="D756" s="2" t="s">
        <v>1127</v>
      </c>
      <c r="E756" s="2" t="s">
        <v>1137</v>
      </c>
      <c r="F756" s="2" t="s">
        <v>1165</v>
      </c>
      <c r="G756" s="2" t="s">
        <v>1097</v>
      </c>
      <c r="H756" s="2">
        <v>2019</v>
      </c>
      <c r="I756" s="69">
        <v>0.8916666376503769</v>
      </c>
      <c r="J756" s="5">
        <v>0.8916666376503769</v>
      </c>
      <c r="K756" s="2">
        <v>161</v>
      </c>
      <c r="L756" s="70" t="s">
        <v>1171</v>
      </c>
    </row>
    <row r="757" spans="1:12" ht="45">
      <c r="A757" s="25">
        <v>81</v>
      </c>
      <c r="B757" s="2" t="s">
        <v>1003</v>
      </c>
      <c r="C757" s="2" t="s">
        <v>1075</v>
      </c>
      <c r="D757" s="2" t="s">
        <v>1128</v>
      </c>
      <c r="E757" s="2" t="s">
        <v>1137</v>
      </c>
      <c r="F757" s="2" t="s">
        <v>1174</v>
      </c>
      <c r="G757" s="2" t="s">
        <v>1097</v>
      </c>
      <c r="H757" s="2">
        <v>2020</v>
      </c>
      <c r="I757" s="69">
        <v>0.95919067215363507</v>
      </c>
      <c r="J757" s="5">
        <v>0.95919067215363507</v>
      </c>
      <c r="K757" s="2">
        <v>15</v>
      </c>
      <c r="L757" s="70" t="s">
        <v>1171</v>
      </c>
    </row>
    <row r="758" spans="1:12" ht="30">
      <c r="A758" s="25">
        <v>1</v>
      </c>
      <c r="B758" s="2" t="s">
        <v>1072</v>
      </c>
      <c r="C758" s="2" t="s">
        <v>1072</v>
      </c>
      <c r="D758" s="2" t="s">
        <v>1128</v>
      </c>
      <c r="E758" s="2" t="s">
        <v>1137</v>
      </c>
      <c r="F758" s="2" t="s">
        <v>1174</v>
      </c>
      <c r="G758" s="2" t="s">
        <v>1097</v>
      </c>
      <c r="H758" s="2">
        <v>2020</v>
      </c>
      <c r="I758" s="69">
        <v>0.92247157781972022</v>
      </c>
      <c r="J758" s="5">
        <v>0.92247157781972022</v>
      </c>
      <c r="K758" s="2">
        <v>15</v>
      </c>
      <c r="L758" s="70" t="s">
        <v>1171</v>
      </c>
    </row>
    <row r="759" spans="1:12" ht="45">
      <c r="A759" s="25">
        <v>81</v>
      </c>
      <c r="B759" s="2" t="s">
        <v>1003</v>
      </c>
      <c r="C759" s="2" t="s">
        <v>1075</v>
      </c>
      <c r="D759" s="2" t="s">
        <v>1128</v>
      </c>
      <c r="E759" s="2" t="s">
        <v>1137</v>
      </c>
      <c r="F759" s="2" t="s">
        <v>1174</v>
      </c>
      <c r="G759" s="2" t="s">
        <v>1097</v>
      </c>
      <c r="H759" s="2">
        <v>2021</v>
      </c>
      <c r="I759" s="69">
        <v>0.97730307076101464</v>
      </c>
      <c r="J759" s="5">
        <v>0.97730307076101464</v>
      </c>
      <c r="K759" s="2">
        <v>15</v>
      </c>
      <c r="L759" s="70" t="s">
        <v>1171</v>
      </c>
    </row>
    <row r="760" spans="1:12" ht="30">
      <c r="A760" s="25">
        <v>1</v>
      </c>
      <c r="B760" s="2" t="s">
        <v>1072</v>
      </c>
      <c r="C760" s="2" t="s">
        <v>1072</v>
      </c>
      <c r="D760" s="2" t="s">
        <v>1128</v>
      </c>
      <c r="E760" s="2" t="s">
        <v>1137</v>
      </c>
      <c r="F760" s="2" t="s">
        <v>1174</v>
      </c>
      <c r="G760" s="2" t="s">
        <v>1097</v>
      </c>
      <c r="H760" s="2">
        <v>2021</v>
      </c>
      <c r="I760" s="69">
        <v>0.87017197542956037</v>
      </c>
      <c r="J760" s="5">
        <v>0.87017197542956037</v>
      </c>
      <c r="K760" s="2">
        <v>15</v>
      </c>
      <c r="L760" s="70" t="s">
        <v>1171</v>
      </c>
    </row>
    <row r="761" spans="1:12" ht="45">
      <c r="A761" s="25">
        <v>81001</v>
      </c>
      <c r="B761" s="2" t="s">
        <v>1003</v>
      </c>
      <c r="C761" s="2" t="s">
        <v>1003</v>
      </c>
      <c r="D761" s="2" t="s">
        <v>1128</v>
      </c>
      <c r="E761" s="2" t="s">
        <v>1137</v>
      </c>
      <c r="F761" s="2" t="s">
        <v>1174</v>
      </c>
      <c r="G761" s="2" t="s">
        <v>1097</v>
      </c>
      <c r="H761" s="2" t="s">
        <v>1306</v>
      </c>
      <c r="I761" s="69">
        <v>1.0396694214876032</v>
      </c>
      <c r="J761" s="5">
        <v>1.0396694214876032</v>
      </c>
      <c r="K761" s="2">
        <v>15</v>
      </c>
      <c r="L761" s="70" t="s">
        <v>1171</v>
      </c>
    </row>
    <row r="762" spans="1:12" ht="45">
      <c r="A762" s="25">
        <v>81065</v>
      </c>
      <c r="B762" s="2" t="s">
        <v>1003</v>
      </c>
      <c r="C762" s="2" t="s">
        <v>1004</v>
      </c>
      <c r="D762" s="2" t="s">
        <v>1128</v>
      </c>
      <c r="E762" s="2" t="s">
        <v>1137</v>
      </c>
      <c r="F762" s="2" t="s">
        <v>1174</v>
      </c>
      <c r="G762" s="2" t="s">
        <v>1097</v>
      </c>
      <c r="H762" s="2" t="s">
        <v>1306</v>
      </c>
      <c r="I762" s="69">
        <v>0.80111821086261981</v>
      </c>
      <c r="J762" s="5">
        <v>0.80111821086261981</v>
      </c>
      <c r="K762" s="2">
        <v>15</v>
      </c>
      <c r="L762" s="70" t="s">
        <v>1171</v>
      </c>
    </row>
    <row r="763" spans="1:12" ht="45">
      <c r="A763" s="25">
        <v>81220</v>
      </c>
      <c r="B763" s="2" t="s">
        <v>1003</v>
      </c>
      <c r="C763" s="2" t="s">
        <v>1005</v>
      </c>
      <c r="D763" s="2" t="s">
        <v>1128</v>
      </c>
      <c r="E763" s="2" t="s">
        <v>1137</v>
      </c>
      <c r="F763" s="2" t="s">
        <v>1174</v>
      </c>
      <c r="G763" s="2" t="s">
        <v>1097</v>
      </c>
      <c r="H763" s="2" t="s">
        <v>1306</v>
      </c>
      <c r="I763" s="69">
        <v>1.1084337349397591</v>
      </c>
      <c r="J763" s="5">
        <v>1.1084337349397591</v>
      </c>
      <c r="K763" s="2">
        <v>15</v>
      </c>
      <c r="L763" s="70" t="s">
        <v>1171</v>
      </c>
    </row>
    <row r="764" spans="1:12" ht="45">
      <c r="A764" s="25">
        <v>81300</v>
      </c>
      <c r="B764" s="2" t="s">
        <v>1003</v>
      </c>
      <c r="C764" s="2" t="s">
        <v>1006</v>
      </c>
      <c r="D764" s="2" t="s">
        <v>1128</v>
      </c>
      <c r="E764" s="2" t="s">
        <v>1137</v>
      </c>
      <c r="F764" s="2" t="s">
        <v>1174</v>
      </c>
      <c r="G764" s="2" t="s">
        <v>1097</v>
      </c>
      <c r="H764" s="2" t="s">
        <v>1306</v>
      </c>
      <c r="I764" s="69">
        <v>1.0478260869565217</v>
      </c>
      <c r="J764" s="5">
        <v>1.0478260869565217</v>
      </c>
      <c r="K764" s="2">
        <v>15</v>
      </c>
      <c r="L764" s="70" t="s">
        <v>1171</v>
      </c>
    </row>
    <row r="765" spans="1:12" ht="45">
      <c r="A765" s="25">
        <v>81591</v>
      </c>
      <c r="B765" s="2" t="s">
        <v>1003</v>
      </c>
      <c r="C765" s="2" t="s">
        <v>1007</v>
      </c>
      <c r="D765" s="2" t="s">
        <v>1128</v>
      </c>
      <c r="E765" s="2" t="s">
        <v>1137</v>
      </c>
      <c r="F765" s="2" t="s">
        <v>1174</v>
      </c>
      <c r="G765" s="2" t="s">
        <v>1097</v>
      </c>
      <c r="H765" s="2" t="s">
        <v>1306</v>
      </c>
      <c r="I765" s="69">
        <v>0.92929292929292928</v>
      </c>
      <c r="J765" s="5">
        <v>0.92929292929292928</v>
      </c>
      <c r="K765" s="2">
        <v>15</v>
      </c>
      <c r="L765" s="70" t="s">
        <v>1171</v>
      </c>
    </row>
    <row r="766" spans="1:12" ht="45">
      <c r="A766" s="25">
        <v>81736</v>
      </c>
      <c r="B766" s="2" t="s">
        <v>1003</v>
      </c>
      <c r="C766" s="2" t="s">
        <v>1008</v>
      </c>
      <c r="D766" s="2" t="s">
        <v>1128</v>
      </c>
      <c r="E766" s="2" t="s">
        <v>1137</v>
      </c>
      <c r="F766" s="2" t="s">
        <v>1174</v>
      </c>
      <c r="G766" s="2" t="s">
        <v>1097</v>
      </c>
      <c r="H766" s="2" t="s">
        <v>1306</v>
      </c>
      <c r="I766" s="69">
        <v>0.92146189735614303</v>
      </c>
      <c r="J766" s="5">
        <v>0.92146189735614303</v>
      </c>
      <c r="K766" s="2">
        <v>15</v>
      </c>
      <c r="L766" s="70" t="s">
        <v>1171</v>
      </c>
    </row>
    <row r="767" spans="1:12" ht="45">
      <c r="A767" s="25">
        <v>81794</v>
      </c>
      <c r="B767" s="2" t="s">
        <v>1003</v>
      </c>
      <c r="C767" s="2" t="s">
        <v>1009</v>
      </c>
      <c r="D767" s="2" t="s">
        <v>1128</v>
      </c>
      <c r="E767" s="2" t="s">
        <v>1137</v>
      </c>
      <c r="F767" s="2" t="s">
        <v>1174</v>
      </c>
      <c r="G767" s="2" t="s">
        <v>1097</v>
      </c>
      <c r="H767" s="2" t="s">
        <v>1306</v>
      </c>
      <c r="I767" s="69">
        <v>1.3781278962001853</v>
      </c>
      <c r="J767" s="5">
        <v>1.3781278962001853</v>
      </c>
      <c r="K767" s="2">
        <v>15</v>
      </c>
      <c r="L767" s="70" t="s">
        <v>1171</v>
      </c>
    </row>
    <row r="768" spans="1:12" ht="45">
      <c r="A768" s="25">
        <v>81</v>
      </c>
      <c r="B768" s="2" t="s">
        <v>1003</v>
      </c>
      <c r="C768" s="2" t="s">
        <v>1075</v>
      </c>
      <c r="D768" s="2" t="s">
        <v>1128</v>
      </c>
      <c r="E768" s="2" t="s">
        <v>1137</v>
      </c>
      <c r="F768" s="2" t="s">
        <v>1174</v>
      </c>
      <c r="G768" s="2" t="s">
        <v>1097</v>
      </c>
      <c r="H768" s="2" t="s">
        <v>1306</v>
      </c>
      <c r="I768" s="69">
        <v>1.0253539677313137</v>
      </c>
      <c r="J768" s="5">
        <v>1.0253539677313137</v>
      </c>
      <c r="K768" s="2">
        <v>15</v>
      </c>
      <c r="L768" s="70" t="s">
        <v>1171</v>
      </c>
    </row>
    <row r="769" spans="1:12" ht="45">
      <c r="A769" s="25">
        <v>1</v>
      </c>
      <c r="B769" s="2" t="s">
        <v>1072</v>
      </c>
      <c r="C769" s="2" t="s">
        <v>1072</v>
      </c>
      <c r="D769" s="2" t="s">
        <v>1128</v>
      </c>
      <c r="E769" s="2" t="s">
        <v>1137</v>
      </c>
      <c r="F769" s="2" t="s">
        <v>1174</v>
      </c>
      <c r="G769" s="2" t="s">
        <v>1097</v>
      </c>
      <c r="H769" s="2" t="s">
        <v>1306</v>
      </c>
      <c r="I769" s="69">
        <v>0.93469194396170963</v>
      </c>
      <c r="J769" s="5">
        <v>0.93469194396170963</v>
      </c>
      <c r="K769" s="2">
        <v>15</v>
      </c>
      <c r="L769" s="70" t="s">
        <v>1171</v>
      </c>
    </row>
    <row r="770" spans="1:12" ht="60">
      <c r="A770" s="25">
        <v>81</v>
      </c>
      <c r="B770" s="2" t="s">
        <v>1003</v>
      </c>
      <c r="C770" s="2" t="s">
        <v>1075</v>
      </c>
      <c r="D770" s="2" t="s">
        <v>1274</v>
      </c>
      <c r="E770" s="2" t="s">
        <v>1137</v>
      </c>
      <c r="F770" s="2" t="s">
        <v>1165</v>
      </c>
      <c r="G770" s="2" t="s">
        <v>1097</v>
      </c>
      <c r="H770" s="2">
        <v>2020</v>
      </c>
      <c r="I770" s="69">
        <v>12767</v>
      </c>
      <c r="J770" s="5">
        <v>12767</v>
      </c>
      <c r="K770" s="2">
        <v>48</v>
      </c>
      <c r="L770" s="70" t="s">
        <v>1168</v>
      </c>
    </row>
    <row r="771" spans="1:12" ht="60">
      <c r="A771" s="25">
        <v>1</v>
      </c>
      <c r="B771" s="2" t="s">
        <v>1072</v>
      </c>
      <c r="C771" s="2" t="s">
        <v>1072</v>
      </c>
      <c r="D771" s="2" t="s">
        <v>1274</v>
      </c>
      <c r="E771" s="2" t="s">
        <v>1137</v>
      </c>
      <c r="F771" s="2" t="s">
        <v>1165</v>
      </c>
      <c r="G771" s="2" t="s">
        <v>1097</v>
      </c>
      <c r="H771" s="2">
        <v>2020</v>
      </c>
      <c r="I771" s="69">
        <v>1596431</v>
      </c>
      <c r="J771" s="5">
        <v>1596431</v>
      </c>
      <c r="K771" s="2">
        <v>48</v>
      </c>
      <c r="L771" s="70" t="s">
        <v>1168</v>
      </c>
    </row>
    <row r="772" spans="1:12" ht="60">
      <c r="A772" s="25">
        <v>81</v>
      </c>
      <c r="B772" s="2" t="s">
        <v>1003</v>
      </c>
      <c r="C772" s="2" t="s">
        <v>1075</v>
      </c>
      <c r="D772" s="2" t="s">
        <v>1274</v>
      </c>
      <c r="E772" s="2" t="s">
        <v>1137</v>
      </c>
      <c r="F772" s="2" t="s">
        <v>1165</v>
      </c>
      <c r="G772" s="2" t="s">
        <v>1097</v>
      </c>
      <c r="H772" s="2">
        <v>2021</v>
      </c>
      <c r="I772" s="69">
        <v>16560</v>
      </c>
      <c r="J772" s="5">
        <v>16560</v>
      </c>
      <c r="K772" s="2">
        <v>48</v>
      </c>
      <c r="L772" s="70" t="s">
        <v>1168</v>
      </c>
    </row>
    <row r="773" spans="1:12" ht="60">
      <c r="A773" s="25">
        <v>1</v>
      </c>
      <c r="B773" s="2" t="s">
        <v>1072</v>
      </c>
      <c r="C773" s="2" t="s">
        <v>1072</v>
      </c>
      <c r="D773" s="2" t="s">
        <v>1274</v>
      </c>
      <c r="E773" s="2" t="s">
        <v>1137</v>
      </c>
      <c r="F773" s="2" t="s">
        <v>1165</v>
      </c>
      <c r="G773" s="2" t="s">
        <v>1097</v>
      </c>
      <c r="H773" s="2">
        <v>2021</v>
      </c>
      <c r="I773" s="69">
        <v>1786320</v>
      </c>
      <c r="J773" s="5">
        <v>1786320</v>
      </c>
      <c r="K773" s="2">
        <v>48</v>
      </c>
      <c r="L773" s="70" t="s">
        <v>1168</v>
      </c>
    </row>
    <row r="774" spans="1:12" ht="60">
      <c r="A774" s="25">
        <v>81</v>
      </c>
      <c r="B774" s="2" t="s">
        <v>1003</v>
      </c>
      <c r="C774" s="2" t="s">
        <v>1075</v>
      </c>
      <c r="D774" s="2" t="s">
        <v>1274</v>
      </c>
      <c r="E774" s="2" t="s">
        <v>1137</v>
      </c>
      <c r="F774" s="2" t="s">
        <v>1165</v>
      </c>
      <c r="G774" s="2" t="s">
        <v>1097</v>
      </c>
      <c r="H774" s="2" t="s">
        <v>1285</v>
      </c>
      <c r="I774" s="69">
        <v>17718</v>
      </c>
      <c r="J774" s="5">
        <v>17718</v>
      </c>
      <c r="K774" s="2">
        <v>48</v>
      </c>
      <c r="L774" s="70" t="s">
        <v>1168</v>
      </c>
    </row>
    <row r="775" spans="1:12" ht="60">
      <c r="A775" s="25">
        <v>1</v>
      </c>
      <c r="B775" s="2" t="s">
        <v>1072</v>
      </c>
      <c r="C775" s="2" t="s">
        <v>1072</v>
      </c>
      <c r="D775" s="2" t="s">
        <v>1274</v>
      </c>
      <c r="E775" s="2" t="s">
        <v>1137</v>
      </c>
      <c r="F775" s="2" t="s">
        <v>1165</v>
      </c>
      <c r="G775" s="2" t="s">
        <v>1097</v>
      </c>
      <c r="H775" s="2" t="s">
        <v>1285</v>
      </c>
      <c r="I775" s="69">
        <v>1859325</v>
      </c>
      <c r="J775" s="5">
        <v>1859325</v>
      </c>
      <c r="K775" s="2">
        <v>48</v>
      </c>
      <c r="L775" s="70" t="s">
        <v>1168</v>
      </c>
    </row>
    <row r="776" spans="1:12" ht="60">
      <c r="A776" s="25">
        <v>81</v>
      </c>
      <c r="B776" s="2" t="s">
        <v>1003</v>
      </c>
      <c r="C776" s="2" t="s">
        <v>1075</v>
      </c>
      <c r="D776" s="2" t="s">
        <v>1127</v>
      </c>
      <c r="E776" s="2" t="s">
        <v>1137</v>
      </c>
      <c r="F776" s="2" t="s">
        <v>1165</v>
      </c>
      <c r="G776" s="2" t="s">
        <v>1097</v>
      </c>
      <c r="H776" s="2">
        <v>2020</v>
      </c>
      <c r="I776" s="69">
        <v>0.88491372486940001</v>
      </c>
      <c r="J776" s="5">
        <v>0.88491372486940001</v>
      </c>
      <c r="K776" s="2">
        <v>161</v>
      </c>
      <c r="L776" s="70" t="s">
        <v>1171</v>
      </c>
    </row>
    <row r="777" spans="1:12" ht="60">
      <c r="A777" s="25">
        <v>1</v>
      </c>
      <c r="B777" s="2" t="s">
        <v>1072</v>
      </c>
      <c r="C777" s="2" t="s">
        <v>1072</v>
      </c>
      <c r="D777" s="2" t="s">
        <v>1127</v>
      </c>
      <c r="E777" s="2" t="s">
        <v>1137</v>
      </c>
      <c r="F777" s="2" t="s">
        <v>1165</v>
      </c>
      <c r="G777" s="2" t="s">
        <v>1097</v>
      </c>
      <c r="H777" s="2">
        <v>2020</v>
      </c>
      <c r="I777" s="69">
        <v>0.746</v>
      </c>
      <c r="J777" s="5">
        <v>0.746</v>
      </c>
      <c r="K777" s="2">
        <v>161</v>
      </c>
      <c r="L777" s="70" t="s">
        <v>1171</v>
      </c>
    </row>
    <row r="778" spans="1:12" ht="60">
      <c r="A778" s="25">
        <v>81</v>
      </c>
      <c r="B778" s="2" t="s">
        <v>1003</v>
      </c>
      <c r="C778" s="2" t="s">
        <v>1075</v>
      </c>
      <c r="D778" s="2" t="s">
        <v>1127</v>
      </c>
      <c r="E778" s="2" t="s">
        <v>1137</v>
      </c>
      <c r="F778" s="2" t="s">
        <v>1165</v>
      </c>
      <c r="G778" s="2" t="s">
        <v>1097</v>
      </c>
      <c r="H778" s="2">
        <v>2021</v>
      </c>
      <c r="I778" s="69">
        <v>0.8124567474048443</v>
      </c>
      <c r="J778" s="5">
        <v>0.8124567474048443</v>
      </c>
      <c r="K778" s="2">
        <v>161</v>
      </c>
      <c r="L778" s="70" t="s">
        <v>1171</v>
      </c>
    </row>
    <row r="779" spans="1:12" ht="60">
      <c r="A779" s="25">
        <v>1</v>
      </c>
      <c r="B779" s="2" t="s">
        <v>1072</v>
      </c>
      <c r="C779" s="2" t="s">
        <v>1072</v>
      </c>
      <c r="D779" s="2" t="s">
        <v>1127</v>
      </c>
      <c r="E779" s="2" t="s">
        <v>1137</v>
      </c>
      <c r="F779" s="2" t="s">
        <v>1165</v>
      </c>
      <c r="G779" s="2" t="s">
        <v>1097</v>
      </c>
      <c r="H779" s="2">
        <v>2021</v>
      </c>
      <c r="I779" s="69">
        <v>0.85799999999999998</v>
      </c>
      <c r="J779" s="5">
        <v>0.85799999999999998</v>
      </c>
      <c r="K779" s="2">
        <v>161</v>
      </c>
      <c r="L779" s="70" t="s">
        <v>1171</v>
      </c>
    </row>
    <row r="780" spans="1:12" ht="60">
      <c r="A780" s="25">
        <v>81</v>
      </c>
      <c r="B780" s="2" t="s">
        <v>1003</v>
      </c>
      <c r="C780" s="2" t="s">
        <v>1075</v>
      </c>
      <c r="D780" s="2" t="s">
        <v>1127</v>
      </c>
      <c r="E780" s="2" t="s">
        <v>1137</v>
      </c>
      <c r="F780" s="2" t="s">
        <v>1165</v>
      </c>
      <c r="G780" s="2" t="s">
        <v>1097</v>
      </c>
      <c r="H780" s="2" t="s">
        <v>1285</v>
      </c>
      <c r="I780" s="69">
        <v>0.86936162645960524</v>
      </c>
      <c r="J780" s="5">
        <v>0.86936162645960524</v>
      </c>
      <c r="K780" s="2">
        <v>161</v>
      </c>
      <c r="L780" s="70" t="s">
        <v>1171</v>
      </c>
    </row>
    <row r="781" spans="1:12" ht="60">
      <c r="A781" s="25">
        <v>1</v>
      </c>
      <c r="B781" s="2" t="s">
        <v>1072</v>
      </c>
      <c r="C781" s="2" t="s">
        <v>1072</v>
      </c>
      <c r="D781" s="2" t="s">
        <v>1127</v>
      </c>
      <c r="E781" s="2" t="s">
        <v>1137</v>
      </c>
      <c r="F781" s="2" t="s">
        <v>1165</v>
      </c>
      <c r="G781" s="2" t="s">
        <v>1097</v>
      </c>
      <c r="H781" s="2" t="s">
        <v>1285</v>
      </c>
      <c r="I781" s="69">
        <v>0.91</v>
      </c>
      <c r="J781" s="5">
        <v>0.91</v>
      </c>
      <c r="K781" s="2">
        <v>161</v>
      </c>
      <c r="L781" s="70" t="s">
        <v>1171</v>
      </c>
    </row>
    <row r="782" spans="1:12" ht="30">
      <c r="A782" s="25">
        <v>81001</v>
      </c>
      <c r="B782" s="2" t="s">
        <v>1003</v>
      </c>
      <c r="C782" s="2" t="s">
        <v>1003</v>
      </c>
      <c r="D782" s="2" t="s">
        <v>1129</v>
      </c>
      <c r="E782" s="2" t="s">
        <v>1137</v>
      </c>
      <c r="F782" s="2" t="s">
        <v>1174</v>
      </c>
      <c r="G782" s="2" t="s">
        <v>1283</v>
      </c>
      <c r="H782" s="2">
        <v>2018</v>
      </c>
      <c r="I782" s="69">
        <v>4.0745608794360143E-2</v>
      </c>
      <c r="J782" s="5">
        <v>4.0745608794360143E-2</v>
      </c>
      <c r="K782" s="2">
        <v>137</v>
      </c>
      <c r="L782" s="70" t="s">
        <v>1171</v>
      </c>
    </row>
    <row r="783" spans="1:12" ht="30">
      <c r="A783" s="25">
        <v>81065</v>
      </c>
      <c r="B783" s="2" t="s">
        <v>1003</v>
      </c>
      <c r="C783" s="2" t="s">
        <v>1004</v>
      </c>
      <c r="D783" s="2" t="s">
        <v>1129</v>
      </c>
      <c r="E783" s="2" t="s">
        <v>1137</v>
      </c>
      <c r="F783" s="2" t="s">
        <v>1174</v>
      </c>
      <c r="G783" s="2" t="s">
        <v>1283</v>
      </c>
      <c r="H783" s="2">
        <v>2018</v>
      </c>
      <c r="I783" s="69">
        <v>5.4800339847068821E-2</v>
      </c>
      <c r="J783" s="5">
        <v>5.4800339847068821E-2</v>
      </c>
      <c r="K783" s="2">
        <v>137</v>
      </c>
      <c r="L783" s="70" t="s">
        <v>1171</v>
      </c>
    </row>
    <row r="784" spans="1:12" ht="30">
      <c r="A784" s="25">
        <v>81220</v>
      </c>
      <c r="B784" s="2" t="s">
        <v>1003</v>
      </c>
      <c r="C784" s="2" t="s">
        <v>1005</v>
      </c>
      <c r="D784" s="2" t="s">
        <v>1129</v>
      </c>
      <c r="E784" s="2" t="s">
        <v>1137</v>
      </c>
      <c r="F784" s="2" t="s">
        <v>1174</v>
      </c>
      <c r="G784" s="2" t="s">
        <v>1283</v>
      </c>
      <c r="H784" s="2">
        <v>2018</v>
      </c>
      <c r="I784" s="69">
        <v>3.4146341463414637E-2</v>
      </c>
      <c r="J784" s="5">
        <v>3.4146341463414637E-2</v>
      </c>
      <c r="K784" s="2">
        <v>137</v>
      </c>
      <c r="L784" s="70" t="s">
        <v>1171</v>
      </c>
    </row>
    <row r="785" spans="1:12" ht="30">
      <c r="A785" s="25">
        <v>81300</v>
      </c>
      <c r="B785" s="2" t="s">
        <v>1003</v>
      </c>
      <c r="C785" s="2" t="s">
        <v>1006</v>
      </c>
      <c r="D785" s="2" t="s">
        <v>1129</v>
      </c>
      <c r="E785" s="2" t="s">
        <v>1137</v>
      </c>
      <c r="F785" s="2" t="s">
        <v>1174</v>
      </c>
      <c r="G785" s="2" t="s">
        <v>1283</v>
      </c>
      <c r="H785" s="2">
        <v>2018</v>
      </c>
      <c r="I785" s="69">
        <v>3.9208074534161488E-2</v>
      </c>
      <c r="J785" s="5">
        <v>3.9208074534161488E-2</v>
      </c>
      <c r="K785" s="2">
        <v>137</v>
      </c>
      <c r="L785" s="70" t="s">
        <v>1171</v>
      </c>
    </row>
    <row r="786" spans="1:12" ht="30">
      <c r="A786" s="25">
        <v>81591</v>
      </c>
      <c r="B786" s="2" t="s">
        <v>1003</v>
      </c>
      <c r="C786" s="2" t="s">
        <v>1007</v>
      </c>
      <c r="D786" s="2" t="s">
        <v>1129</v>
      </c>
      <c r="E786" s="2" t="s">
        <v>1137</v>
      </c>
      <c r="F786" s="2" t="s">
        <v>1174</v>
      </c>
      <c r="G786" s="2" t="s">
        <v>1283</v>
      </c>
      <c r="H786" s="2">
        <v>2018</v>
      </c>
      <c r="I786" s="69">
        <v>2.360515021459228E-2</v>
      </c>
      <c r="J786" s="5">
        <v>2.360515021459228E-2</v>
      </c>
      <c r="K786" s="2">
        <v>137</v>
      </c>
      <c r="L786" s="70" t="s">
        <v>1171</v>
      </c>
    </row>
    <row r="787" spans="1:12" ht="30">
      <c r="A787" s="25">
        <v>81736</v>
      </c>
      <c r="B787" s="2" t="s">
        <v>1003</v>
      </c>
      <c r="C787" s="2" t="s">
        <v>1008</v>
      </c>
      <c r="D787" s="2" t="s">
        <v>1129</v>
      </c>
      <c r="E787" s="2" t="s">
        <v>1137</v>
      </c>
      <c r="F787" s="2" t="s">
        <v>1174</v>
      </c>
      <c r="G787" s="2" t="s">
        <v>1283</v>
      </c>
      <c r="H787" s="2">
        <v>2018</v>
      </c>
      <c r="I787" s="69">
        <v>2.738531309959881E-2</v>
      </c>
      <c r="J787" s="5">
        <v>2.738531309959881E-2</v>
      </c>
      <c r="K787" s="2">
        <v>137</v>
      </c>
      <c r="L787" s="70" t="s">
        <v>1171</v>
      </c>
    </row>
    <row r="788" spans="1:12" ht="30">
      <c r="A788" s="25">
        <v>81794</v>
      </c>
      <c r="B788" s="2" t="s">
        <v>1003</v>
      </c>
      <c r="C788" s="2" t="s">
        <v>1009</v>
      </c>
      <c r="D788" s="2" t="s">
        <v>1129</v>
      </c>
      <c r="E788" s="2" t="s">
        <v>1137</v>
      </c>
      <c r="F788" s="2" t="s">
        <v>1174</v>
      </c>
      <c r="G788" s="2" t="s">
        <v>1283</v>
      </c>
      <c r="H788" s="2">
        <v>2018</v>
      </c>
      <c r="I788" s="69">
        <v>4.4596651445966522E-2</v>
      </c>
      <c r="J788" s="5">
        <v>4.4596651445966522E-2</v>
      </c>
      <c r="K788" s="2">
        <v>137</v>
      </c>
      <c r="L788" s="70" t="s">
        <v>1171</v>
      </c>
    </row>
    <row r="789" spans="1:12" ht="30">
      <c r="A789" s="25">
        <v>81001</v>
      </c>
      <c r="B789" s="2" t="s">
        <v>1003</v>
      </c>
      <c r="C789" s="2" t="s">
        <v>1003</v>
      </c>
      <c r="D789" s="2" t="s">
        <v>1129</v>
      </c>
      <c r="E789" s="2" t="s">
        <v>1137</v>
      </c>
      <c r="F789" s="2" t="s">
        <v>1174</v>
      </c>
      <c r="G789" s="2" t="s">
        <v>1283</v>
      </c>
      <c r="H789" s="2">
        <v>2019</v>
      </c>
      <c r="I789" s="69">
        <v>3.1841359773371103E-2</v>
      </c>
      <c r="J789" s="5">
        <v>3.1841359773371103E-2</v>
      </c>
      <c r="K789" s="2">
        <v>137</v>
      </c>
      <c r="L789" s="70" t="s">
        <v>1171</v>
      </c>
    </row>
    <row r="790" spans="1:12" ht="30">
      <c r="A790" s="25">
        <v>81065</v>
      </c>
      <c r="B790" s="2" t="s">
        <v>1003</v>
      </c>
      <c r="C790" s="2" t="s">
        <v>1004</v>
      </c>
      <c r="D790" s="2" t="s">
        <v>1129</v>
      </c>
      <c r="E790" s="2" t="s">
        <v>1137</v>
      </c>
      <c r="F790" s="2" t="s">
        <v>1174</v>
      </c>
      <c r="G790" s="2" t="s">
        <v>1283</v>
      </c>
      <c r="H790" s="2">
        <v>2019</v>
      </c>
      <c r="I790" s="69">
        <v>4.8598130841121502E-2</v>
      </c>
      <c r="J790" s="5">
        <v>4.8598130841121502E-2</v>
      </c>
      <c r="K790" s="2">
        <v>137</v>
      </c>
      <c r="L790" s="70" t="s">
        <v>1171</v>
      </c>
    </row>
    <row r="791" spans="1:12" ht="30">
      <c r="A791" s="25">
        <v>81220</v>
      </c>
      <c r="B791" s="2" t="s">
        <v>1003</v>
      </c>
      <c r="C791" s="2" t="s">
        <v>1005</v>
      </c>
      <c r="D791" s="2" t="s">
        <v>1129</v>
      </c>
      <c r="E791" s="2" t="s">
        <v>1137</v>
      </c>
      <c r="F791" s="2" t="s">
        <v>1174</v>
      </c>
      <c r="G791" s="2" t="s">
        <v>1283</v>
      </c>
      <c r="H791" s="2">
        <v>2019</v>
      </c>
      <c r="I791" s="69">
        <v>3.03030303030303E-2</v>
      </c>
      <c r="J791" s="5">
        <v>3.03030303030303E-2</v>
      </c>
      <c r="K791" s="2">
        <v>137</v>
      </c>
      <c r="L791" s="70" t="s">
        <v>1171</v>
      </c>
    </row>
    <row r="792" spans="1:12" ht="30">
      <c r="A792" s="25">
        <v>81300</v>
      </c>
      <c r="B792" s="2" t="s">
        <v>1003</v>
      </c>
      <c r="C792" s="2" t="s">
        <v>1006</v>
      </c>
      <c r="D792" s="2" t="s">
        <v>1129</v>
      </c>
      <c r="E792" s="2" t="s">
        <v>1137</v>
      </c>
      <c r="F792" s="2" t="s">
        <v>1174</v>
      </c>
      <c r="G792" s="2" t="s">
        <v>1283</v>
      </c>
      <c r="H792" s="2">
        <v>2019</v>
      </c>
      <c r="I792" s="69">
        <v>3.3166216737369837E-2</v>
      </c>
      <c r="J792" s="5">
        <v>3.3166216737369837E-2</v>
      </c>
      <c r="K792" s="2">
        <v>137</v>
      </c>
      <c r="L792" s="70" t="s">
        <v>1171</v>
      </c>
    </row>
    <row r="793" spans="1:12" ht="30">
      <c r="A793" s="25">
        <v>81591</v>
      </c>
      <c r="B793" s="2" t="s">
        <v>1003</v>
      </c>
      <c r="C793" s="2" t="s">
        <v>1007</v>
      </c>
      <c r="D793" s="2" t="s">
        <v>1129</v>
      </c>
      <c r="E793" s="2" t="s">
        <v>1137</v>
      </c>
      <c r="F793" s="2" t="s">
        <v>1174</v>
      </c>
      <c r="G793" s="2" t="s">
        <v>1283</v>
      </c>
      <c r="H793" s="2">
        <v>2019</v>
      </c>
      <c r="I793" s="69">
        <v>2.5806451612903229E-2</v>
      </c>
      <c r="J793" s="5">
        <v>2.5806451612903229E-2</v>
      </c>
      <c r="K793" s="2">
        <v>137</v>
      </c>
      <c r="L793" s="70" t="s">
        <v>1171</v>
      </c>
    </row>
    <row r="794" spans="1:12" ht="30">
      <c r="A794" s="25">
        <v>81736</v>
      </c>
      <c r="B794" s="2" t="s">
        <v>1003</v>
      </c>
      <c r="C794" s="2" t="s">
        <v>1008</v>
      </c>
      <c r="D794" s="2" t="s">
        <v>1129</v>
      </c>
      <c r="E794" s="2" t="s">
        <v>1137</v>
      </c>
      <c r="F794" s="2" t="s">
        <v>1174</v>
      </c>
      <c r="G794" s="2" t="s">
        <v>1283</v>
      </c>
      <c r="H794" s="2">
        <v>2019</v>
      </c>
      <c r="I794" s="69">
        <v>3.7314675995335667E-2</v>
      </c>
      <c r="J794" s="5">
        <v>3.7314675995335667E-2</v>
      </c>
      <c r="K794" s="2">
        <v>137</v>
      </c>
      <c r="L794" s="70" t="s">
        <v>1171</v>
      </c>
    </row>
    <row r="795" spans="1:12" ht="30">
      <c r="A795" s="25">
        <v>81794</v>
      </c>
      <c r="B795" s="2" t="s">
        <v>1003</v>
      </c>
      <c r="C795" s="2" t="s">
        <v>1009</v>
      </c>
      <c r="D795" s="2" t="s">
        <v>1129</v>
      </c>
      <c r="E795" s="2" t="s">
        <v>1137</v>
      </c>
      <c r="F795" s="2" t="s">
        <v>1174</v>
      </c>
      <c r="G795" s="2" t="s">
        <v>1283</v>
      </c>
      <c r="H795" s="2">
        <v>2019</v>
      </c>
      <c r="I795" s="69">
        <v>3.8022813688212927E-2</v>
      </c>
      <c r="J795" s="5">
        <v>3.8022813688212927E-2</v>
      </c>
      <c r="K795" s="2">
        <v>137</v>
      </c>
      <c r="L795" s="70" t="s">
        <v>1171</v>
      </c>
    </row>
    <row r="796" spans="1:12" ht="30">
      <c r="A796" s="25">
        <v>81001</v>
      </c>
      <c r="B796" s="2" t="s">
        <v>1003</v>
      </c>
      <c r="C796" s="2" t="s">
        <v>1003</v>
      </c>
      <c r="D796" s="2" t="s">
        <v>1129</v>
      </c>
      <c r="E796" s="2" t="s">
        <v>1137</v>
      </c>
      <c r="F796" s="2" t="s">
        <v>1174</v>
      </c>
      <c r="G796" s="2" t="s">
        <v>1283</v>
      </c>
      <c r="H796" s="2">
        <v>2020</v>
      </c>
      <c r="I796" s="69">
        <v>3.2178483320819483E-2</v>
      </c>
      <c r="J796" s="5">
        <v>3.2178483320819483E-2</v>
      </c>
      <c r="K796" s="2">
        <v>137</v>
      </c>
      <c r="L796" s="70" t="s">
        <v>1171</v>
      </c>
    </row>
    <row r="797" spans="1:12" ht="30">
      <c r="A797" s="25">
        <v>81065</v>
      </c>
      <c r="B797" s="2" t="s">
        <v>1003</v>
      </c>
      <c r="C797" s="2" t="s">
        <v>1004</v>
      </c>
      <c r="D797" s="2" t="s">
        <v>1129</v>
      </c>
      <c r="E797" s="2" t="s">
        <v>1137</v>
      </c>
      <c r="F797" s="2" t="s">
        <v>1174</v>
      </c>
      <c r="G797" s="2" t="s">
        <v>1283</v>
      </c>
      <c r="H797" s="2">
        <v>2020</v>
      </c>
      <c r="I797" s="69">
        <v>5.1517002647118712E-2</v>
      </c>
      <c r="J797" s="5">
        <v>5.1517002647118712E-2</v>
      </c>
      <c r="K797" s="2">
        <v>137</v>
      </c>
      <c r="L797" s="70" t="s">
        <v>1171</v>
      </c>
    </row>
    <row r="798" spans="1:12" ht="30">
      <c r="A798" s="25">
        <v>81220</v>
      </c>
      <c r="B798" s="2" t="s">
        <v>1003</v>
      </c>
      <c r="C798" s="2" t="s">
        <v>1005</v>
      </c>
      <c r="D798" s="2" t="s">
        <v>1129</v>
      </c>
      <c r="E798" s="2" t="s">
        <v>1137</v>
      </c>
      <c r="F798" s="2" t="s">
        <v>1174</v>
      </c>
      <c r="G798" s="2" t="s">
        <v>1283</v>
      </c>
      <c r="H798" s="2">
        <v>2020</v>
      </c>
      <c r="I798" s="69">
        <v>5.774278215223097E-2</v>
      </c>
      <c r="J798" s="5">
        <v>5.774278215223097E-2</v>
      </c>
      <c r="K798" s="2">
        <v>137</v>
      </c>
      <c r="L798" s="70" t="s">
        <v>1171</v>
      </c>
    </row>
    <row r="799" spans="1:12" ht="30">
      <c r="A799" s="25">
        <v>81300</v>
      </c>
      <c r="B799" s="2" t="s">
        <v>1003</v>
      </c>
      <c r="C799" s="2" t="s">
        <v>1006</v>
      </c>
      <c r="D799" s="2" t="s">
        <v>1129</v>
      </c>
      <c r="E799" s="2" t="s">
        <v>1137</v>
      </c>
      <c r="F799" s="2" t="s">
        <v>1174</v>
      </c>
      <c r="G799" s="2" t="s">
        <v>1283</v>
      </c>
      <c r="H799" s="2">
        <v>2020</v>
      </c>
      <c r="I799" s="69">
        <v>3.1490296594653973E-2</v>
      </c>
      <c r="J799" s="5">
        <v>3.1490296594653973E-2</v>
      </c>
      <c r="K799" s="2">
        <v>137</v>
      </c>
      <c r="L799" s="70" t="s">
        <v>1171</v>
      </c>
    </row>
    <row r="800" spans="1:12" ht="30">
      <c r="A800" s="25">
        <v>81591</v>
      </c>
      <c r="B800" s="2" t="s">
        <v>1003</v>
      </c>
      <c r="C800" s="2" t="s">
        <v>1007</v>
      </c>
      <c r="D800" s="2" t="s">
        <v>1129</v>
      </c>
      <c r="E800" s="2" t="s">
        <v>1137</v>
      </c>
      <c r="F800" s="2" t="s">
        <v>1174</v>
      </c>
      <c r="G800" s="2" t="s">
        <v>1283</v>
      </c>
      <c r="H800" s="2">
        <v>2020</v>
      </c>
      <c r="I800" s="69">
        <v>1.089324618736384E-2</v>
      </c>
      <c r="J800" s="5">
        <v>1.089324618736384E-2</v>
      </c>
      <c r="K800" s="2">
        <v>137</v>
      </c>
      <c r="L800" s="70" t="s">
        <v>1171</v>
      </c>
    </row>
    <row r="801" spans="1:12" ht="30">
      <c r="A801" s="25">
        <v>81736</v>
      </c>
      <c r="B801" s="2" t="s">
        <v>1003</v>
      </c>
      <c r="C801" s="2" t="s">
        <v>1008</v>
      </c>
      <c r="D801" s="2" t="s">
        <v>1129</v>
      </c>
      <c r="E801" s="2" t="s">
        <v>1137</v>
      </c>
      <c r="F801" s="2" t="s">
        <v>1174</v>
      </c>
      <c r="G801" s="2" t="s">
        <v>1283</v>
      </c>
      <c r="H801" s="2">
        <v>2020</v>
      </c>
      <c r="I801" s="69">
        <v>2.4538839059062449E-2</v>
      </c>
      <c r="J801" s="5">
        <v>2.4538839059062449E-2</v>
      </c>
      <c r="K801" s="2">
        <v>137</v>
      </c>
      <c r="L801" s="70" t="s">
        <v>1171</v>
      </c>
    </row>
    <row r="802" spans="1:12" ht="30">
      <c r="A802" s="25">
        <v>81794</v>
      </c>
      <c r="B802" s="2" t="s">
        <v>1003</v>
      </c>
      <c r="C802" s="2" t="s">
        <v>1009</v>
      </c>
      <c r="D802" s="2" t="s">
        <v>1129</v>
      </c>
      <c r="E802" s="2" t="s">
        <v>1137</v>
      </c>
      <c r="F802" s="2" t="s">
        <v>1174</v>
      </c>
      <c r="G802" s="2" t="s">
        <v>1283</v>
      </c>
      <c r="H802" s="2">
        <v>2020</v>
      </c>
      <c r="I802" s="69">
        <v>3.700427539436827E-2</v>
      </c>
      <c r="J802" s="5">
        <v>3.700427539436827E-2</v>
      </c>
      <c r="K802" s="2">
        <v>137</v>
      </c>
      <c r="L802" s="70" t="s">
        <v>1171</v>
      </c>
    </row>
    <row r="803" spans="1:12" ht="30">
      <c r="A803" s="25">
        <v>81001</v>
      </c>
      <c r="B803" s="2" t="s">
        <v>1003</v>
      </c>
      <c r="C803" s="2" t="s">
        <v>1003</v>
      </c>
      <c r="D803" s="2" t="s">
        <v>1130</v>
      </c>
      <c r="E803" s="2" t="s">
        <v>1137</v>
      </c>
      <c r="F803" s="2" t="s">
        <v>1174</v>
      </c>
      <c r="G803" s="2" t="s">
        <v>1275</v>
      </c>
      <c r="H803" s="2">
        <v>2018</v>
      </c>
      <c r="I803" s="69">
        <v>5.6298248917341372E-2</v>
      </c>
      <c r="J803" s="5">
        <v>5.6298248917341372E-2</v>
      </c>
      <c r="K803" s="2">
        <v>138</v>
      </c>
      <c r="L803" s="70" t="s">
        <v>1171</v>
      </c>
    </row>
    <row r="804" spans="1:12" ht="30">
      <c r="A804" s="25">
        <v>81065</v>
      </c>
      <c r="B804" s="2" t="s">
        <v>1003</v>
      </c>
      <c r="C804" s="2" t="s">
        <v>1004</v>
      </c>
      <c r="D804" s="2" t="s">
        <v>1130</v>
      </c>
      <c r="E804" s="2" t="s">
        <v>1137</v>
      </c>
      <c r="F804" s="2" t="s">
        <v>1174</v>
      </c>
      <c r="G804" s="2" t="s">
        <v>1275</v>
      </c>
      <c r="H804" s="2">
        <v>2018</v>
      </c>
      <c r="I804" s="69">
        <v>7.5724637681159418E-2</v>
      </c>
      <c r="J804" s="5">
        <v>7.5724637681159418E-2</v>
      </c>
      <c r="K804" s="2">
        <v>138</v>
      </c>
      <c r="L804" s="70" t="s">
        <v>1171</v>
      </c>
    </row>
    <row r="805" spans="1:12" ht="30">
      <c r="A805" s="25">
        <v>81220</v>
      </c>
      <c r="B805" s="2" t="s">
        <v>1003</v>
      </c>
      <c r="C805" s="2" t="s">
        <v>1005</v>
      </c>
      <c r="D805" s="2" t="s">
        <v>1130</v>
      </c>
      <c r="E805" s="2" t="s">
        <v>1137</v>
      </c>
      <c r="F805" s="2" t="s">
        <v>1174</v>
      </c>
      <c r="G805" s="2" t="s">
        <v>1275</v>
      </c>
      <c r="H805" s="2">
        <v>2018</v>
      </c>
      <c r="I805" s="69">
        <v>7.0247933884297523E-2</v>
      </c>
      <c r="J805" s="5">
        <v>7.0247933884297523E-2</v>
      </c>
      <c r="K805" s="2">
        <v>138</v>
      </c>
      <c r="L805" s="70" t="s">
        <v>1171</v>
      </c>
    </row>
    <row r="806" spans="1:12" ht="30">
      <c r="A806" s="25">
        <v>81300</v>
      </c>
      <c r="B806" s="2" t="s">
        <v>1003</v>
      </c>
      <c r="C806" s="2" t="s">
        <v>1006</v>
      </c>
      <c r="D806" s="2" t="s">
        <v>1130</v>
      </c>
      <c r="E806" s="2" t="s">
        <v>1137</v>
      </c>
      <c r="F806" s="2" t="s">
        <v>1174</v>
      </c>
      <c r="G806" s="2" t="s">
        <v>1275</v>
      </c>
      <c r="H806" s="2">
        <v>2018</v>
      </c>
      <c r="I806" s="69">
        <v>5.5448098001289491E-2</v>
      </c>
      <c r="J806" s="5">
        <v>5.5448098001289491E-2</v>
      </c>
      <c r="K806" s="2">
        <v>138</v>
      </c>
      <c r="L806" s="70" t="s">
        <v>1171</v>
      </c>
    </row>
    <row r="807" spans="1:12" ht="30">
      <c r="A807" s="25">
        <v>81591</v>
      </c>
      <c r="B807" s="2" t="s">
        <v>1003</v>
      </c>
      <c r="C807" s="2" t="s">
        <v>1007</v>
      </c>
      <c r="D807" s="2" t="s">
        <v>1130</v>
      </c>
      <c r="E807" s="2" t="s">
        <v>1137</v>
      </c>
      <c r="F807" s="2" t="s">
        <v>1174</v>
      </c>
      <c r="G807" s="2" t="s">
        <v>1275</v>
      </c>
      <c r="H807" s="2">
        <v>2018</v>
      </c>
      <c r="I807" s="69">
        <v>3.9130434782608699E-2</v>
      </c>
      <c r="J807" s="5">
        <v>3.9130434782608699E-2</v>
      </c>
      <c r="K807" s="2">
        <v>138</v>
      </c>
      <c r="L807" s="70" t="s">
        <v>1171</v>
      </c>
    </row>
    <row r="808" spans="1:12" ht="30">
      <c r="A808" s="25">
        <v>81736</v>
      </c>
      <c r="B808" s="2" t="s">
        <v>1003</v>
      </c>
      <c r="C808" s="2" t="s">
        <v>1008</v>
      </c>
      <c r="D808" s="2" t="s">
        <v>1130</v>
      </c>
      <c r="E808" s="2" t="s">
        <v>1137</v>
      </c>
      <c r="F808" s="2" t="s">
        <v>1174</v>
      </c>
      <c r="G808" s="2" t="s">
        <v>1275</v>
      </c>
      <c r="H808" s="2">
        <v>2018</v>
      </c>
      <c r="I808" s="69">
        <v>7.5853018372703418E-2</v>
      </c>
      <c r="J808" s="5">
        <v>7.5853018372703418E-2</v>
      </c>
      <c r="K808" s="2">
        <v>138</v>
      </c>
      <c r="L808" s="70" t="s">
        <v>1171</v>
      </c>
    </row>
    <row r="809" spans="1:12" ht="30">
      <c r="A809" s="25">
        <v>81794</v>
      </c>
      <c r="B809" s="2" t="s">
        <v>1003</v>
      </c>
      <c r="C809" s="2" t="s">
        <v>1009</v>
      </c>
      <c r="D809" s="2" t="s">
        <v>1130</v>
      </c>
      <c r="E809" s="2" t="s">
        <v>1137</v>
      </c>
      <c r="F809" s="2" t="s">
        <v>1174</v>
      </c>
      <c r="G809" s="2" t="s">
        <v>1275</v>
      </c>
      <c r="H809" s="2">
        <v>2018</v>
      </c>
      <c r="I809" s="69">
        <v>6.4863676341248899E-2</v>
      </c>
      <c r="J809" s="5">
        <v>6.4863676341248899E-2</v>
      </c>
      <c r="K809" s="2">
        <v>138</v>
      </c>
      <c r="L809" s="70" t="s">
        <v>1171</v>
      </c>
    </row>
    <row r="810" spans="1:12" ht="30">
      <c r="A810" s="25">
        <v>81001</v>
      </c>
      <c r="B810" s="2" t="s">
        <v>1003</v>
      </c>
      <c r="C810" s="2" t="s">
        <v>1003</v>
      </c>
      <c r="D810" s="2" t="s">
        <v>1130</v>
      </c>
      <c r="E810" s="2" t="s">
        <v>1137</v>
      </c>
      <c r="F810" s="2" t="s">
        <v>1174</v>
      </c>
      <c r="G810" s="2" t="s">
        <v>1275</v>
      </c>
      <c r="H810" s="2">
        <v>2019</v>
      </c>
      <c r="I810" s="69">
        <v>2.4334332569211779E-2</v>
      </c>
      <c r="J810" s="5">
        <v>2.4334332569211779E-2</v>
      </c>
      <c r="K810" s="2">
        <v>138</v>
      </c>
      <c r="L810" s="70" t="s">
        <v>1171</v>
      </c>
    </row>
    <row r="811" spans="1:12" ht="30">
      <c r="A811" s="25">
        <v>81065</v>
      </c>
      <c r="B811" s="2" t="s">
        <v>1003</v>
      </c>
      <c r="C811" s="2" t="s">
        <v>1004</v>
      </c>
      <c r="D811" s="2" t="s">
        <v>1130</v>
      </c>
      <c r="E811" s="2" t="s">
        <v>1137</v>
      </c>
      <c r="F811" s="2" t="s">
        <v>1174</v>
      </c>
      <c r="G811" s="2" t="s">
        <v>1275</v>
      </c>
      <c r="H811" s="2">
        <v>2019</v>
      </c>
      <c r="I811" s="69">
        <v>6.1373092926490992E-2</v>
      </c>
      <c r="J811" s="5">
        <v>6.1373092926490992E-2</v>
      </c>
      <c r="K811" s="2">
        <v>138</v>
      </c>
      <c r="L811" s="70" t="s">
        <v>1171</v>
      </c>
    </row>
    <row r="812" spans="1:12" ht="30">
      <c r="A812" s="25">
        <v>81220</v>
      </c>
      <c r="B812" s="2" t="s">
        <v>1003</v>
      </c>
      <c r="C812" s="2" t="s">
        <v>1005</v>
      </c>
      <c r="D812" s="2" t="s">
        <v>1130</v>
      </c>
      <c r="E812" s="2" t="s">
        <v>1137</v>
      </c>
      <c r="F812" s="2" t="s">
        <v>1174</v>
      </c>
      <c r="G812" s="2" t="s">
        <v>1275</v>
      </c>
      <c r="H812" s="2">
        <v>2019</v>
      </c>
      <c r="I812" s="69">
        <v>0.11428571428571428</v>
      </c>
      <c r="J812" s="5">
        <v>0.11428571428571428</v>
      </c>
      <c r="K812" s="2">
        <v>138</v>
      </c>
      <c r="L812" s="70" t="s">
        <v>1171</v>
      </c>
    </row>
    <row r="813" spans="1:12" ht="30">
      <c r="A813" s="25">
        <v>81300</v>
      </c>
      <c r="B813" s="2" t="s">
        <v>1003</v>
      </c>
      <c r="C813" s="2" t="s">
        <v>1006</v>
      </c>
      <c r="D813" s="2" t="s">
        <v>1130</v>
      </c>
      <c r="E813" s="2" t="s">
        <v>1137</v>
      </c>
      <c r="F813" s="2" t="s">
        <v>1174</v>
      </c>
      <c r="G813" s="2" t="s">
        <v>1275</v>
      </c>
      <c r="H813" s="2">
        <v>2019</v>
      </c>
      <c r="I813" s="69">
        <v>4.8458149779735692E-2</v>
      </c>
      <c r="J813" s="5">
        <v>4.8458149779735692E-2</v>
      </c>
      <c r="K813" s="2">
        <v>138</v>
      </c>
      <c r="L813" s="70" t="s">
        <v>1171</v>
      </c>
    </row>
    <row r="814" spans="1:12" ht="30">
      <c r="A814" s="25">
        <v>81591</v>
      </c>
      <c r="B814" s="2" t="s">
        <v>1003</v>
      </c>
      <c r="C814" s="2" t="s">
        <v>1007</v>
      </c>
      <c r="D814" s="2" t="s">
        <v>1130</v>
      </c>
      <c r="E814" s="2" t="s">
        <v>1137</v>
      </c>
      <c r="F814" s="2" t="s">
        <v>1174</v>
      </c>
      <c r="G814" s="2" t="s">
        <v>1275</v>
      </c>
      <c r="H814" s="2">
        <v>2019</v>
      </c>
      <c r="I814" s="69">
        <v>2.5316455696202531E-2</v>
      </c>
      <c r="J814" s="5">
        <v>2.5316455696202531E-2</v>
      </c>
      <c r="K814" s="2">
        <v>138</v>
      </c>
      <c r="L814" s="70" t="s">
        <v>1171</v>
      </c>
    </row>
    <row r="815" spans="1:12" ht="30">
      <c r="A815" s="25">
        <v>81736</v>
      </c>
      <c r="B815" s="2" t="s">
        <v>1003</v>
      </c>
      <c r="C815" s="2" t="s">
        <v>1008</v>
      </c>
      <c r="D815" s="2" t="s">
        <v>1130</v>
      </c>
      <c r="E815" s="2" t="s">
        <v>1137</v>
      </c>
      <c r="F815" s="2" t="s">
        <v>1174</v>
      </c>
      <c r="G815" s="2" t="s">
        <v>1275</v>
      </c>
      <c r="H815" s="2">
        <v>2019</v>
      </c>
      <c r="I815" s="69">
        <v>6.9583013558454851E-2</v>
      </c>
      <c r="J815" s="5">
        <v>6.9583013558454851E-2</v>
      </c>
      <c r="K815" s="2">
        <v>138</v>
      </c>
      <c r="L815" s="70" t="s">
        <v>1171</v>
      </c>
    </row>
    <row r="816" spans="1:12" ht="30">
      <c r="A816" s="25">
        <v>81794</v>
      </c>
      <c r="B816" s="2" t="s">
        <v>1003</v>
      </c>
      <c r="C816" s="2" t="s">
        <v>1009</v>
      </c>
      <c r="D816" s="2" t="s">
        <v>1130</v>
      </c>
      <c r="E816" s="2" t="s">
        <v>1137</v>
      </c>
      <c r="F816" s="2" t="s">
        <v>1174</v>
      </c>
      <c r="G816" s="2" t="s">
        <v>1275</v>
      </c>
      <c r="H816" s="2">
        <v>2019</v>
      </c>
      <c r="I816" s="69">
        <v>6.030150753768844E-2</v>
      </c>
      <c r="J816" s="5">
        <v>6.030150753768844E-2</v>
      </c>
      <c r="K816" s="2">
        <v>138</v>
      </c>
      <c r="L816" s="70" t="s">
        <v>1171</v>
      </c>
    </row>
    <row r="817" spans="1:12" ht="30">
      <c r="A817" s="25">
        <v>81001</v>
      </c>
      <c r="B817" s="2" t="s">
        <v>1003</v>
      </c>
      <c r="C817" s="2" t="s">
        <v>1003</v>
      </c>
      <c r="D817" s="2" t="s">
        <v>1130</v>
      </c>
      <c r="E817" s="2" t="s">
        <v>1137</v>
      </c>
      <c r="F817" s="2" t="s">
        <v>1174</v>
      </c>
      <c r="G817" s="2" t="s">
        <v>1275</v>
      </c>
      <c r="H817" s="2">
        <v>2020</v>
      </c>
      <c r="I817" s="69">
        <v>3.3558151011679548E-2</v>
      </c>
      <c r="J817" s="5">
        <v>3.3558151011679548E-2</v>
      </c>
      <c r="K817" s="2">
        <v>138</v>
      </c>
      <c r="L817" s="70" t="s">
        <v>1171</v>
      </c>
    </row>
    <row r="818" spans="1:12" ht="30">
      <c r="A818" s="25">
        <v>81065</v>
      </c>
      <c r="B818" s="2" t="s">
        <v>1003</v>
      </c>
      <c r="C818" s="2" t="s">
        <v>1004</v>
      </c>
      <c r="D818" s="2" t="s">
        <v>1130</v>
      </c>
      <c r="E818" s="2" t="s">
        <v>1137</v>
      </c>
      <c r="F818" s="2" t="s">
        <v>1174</v>
      </c>
      <c r="G818" s="2" t="s">
        <v>1275</v>
      </c>
      <c r="H818" s="2">
        <v>2020</v>
      </c>
      <c r="I818" s="69">
        <v>0.10881863560732113</v>
      </c>
      <c r="J818" s="5">
        <v>0.10881863560732113</v>
      </c>
      <c r="K818" s="2">
        <v>138</v>
      </c>
      <c r="L818" s="70" t="s">
        <v>1171</v>
      </c>
    </row>
    <row r="819" spans="1:12" ht="30">
      <c r="A819" s="25">
        <v>81220</v>
      </c>
      <c r="B819" s="2" t="s">
        <v>1003</v>
      </c>
      <c r="C819" s="2" t="s">
        <v>1005</v>
      </c>
      <c r="D819" s="2" t="s">
        <v>1130</v>
      </c>
      <c r="E819" s="2" t="s">
        <v>1137</v>
      </c>
      <c r="F819" s="2" t="s">
        <v>1174</v>
      </c>
      <c r="G819" s="2" t="s">
        <v>1275</v>
      </c>
      <c r="H819" s="2">
        <v>2020</v>
      </c>
      <c r="I819" s="69">
        <v>7.3800738007380073E-2</v>
      </c>
      <c r="J819" s="5">
        <v>7.3800738007380073E-2</v>
      </c>
      <c r="K819" s="2">
        <v>138</v>
      </c>
      <c r="L819" s="70" t="s">
        <v>1171</v>
      </c>
    </row>
    <row r="820" spans="1:12" ht="30">
      <c r="A820" s="25">
        <v>81300</v>
      </c>
      <c r="B820" s="2" t="s">
        <v>1003</v>
      </c>
      <c r="C820" s="2" t="s">
        <v>1006</v>
      </c>
      <c r="D820" s="2" t="s">
        <v>1130</v>
      </c>
      <c r="E820" s="2" t="s">
        <v>1137</v>
      </c>
      <c r="F820" s="2" t="s">
        <v>1174</v>
      </c>
      <c r="G820" s="2" t="s">
        <v>1275</v>
      </c>
      <c r="H820" s="2">
        <v>2020</v>
      </c>
      <c r="I820" s="69">
        <v>2.0559680182752709E-2</v>
      </c>
      <c r="J820" s="5">
        <v>2.0559680182752709E-2</v>
      </c>
      <c r="K820" s="2">
        <v>138</v>
      </c>
      <c r="L820" s="70" t="s">
        <v>1171</v>
      </c>
    </row>
    <row r="821" spans="1:12" ht="30">
      <c r="A821" s="25">
        <v>81591</v>
      </c>
      <c r="B821" s="2" t="s">
        <v>1003</v>
      </c>
      <c r="C821" s="2" t="s">
        <v>1007</v>
      </c>
      <c r="D821" s="2" t="s">
        <v>1130</v>
      </c>
      <c r="E821" s="2" t="s">
        <v>1137</v>
      </c>
      <c r="F821" s="2" t="s">
        <v>1174</v>
      </c>
      <c r="G821" s="2" t="s">
        <v>1275</v>
      </c>
      <c r="H821" s="2">
        <v>2020</v>
      </c>
      <c r="I821" s="69">
        <v>8.0645161290322596E-3</v>
      </c>
      <c r="J821" s="5">
        <v>8.0645161290322596E-3</v>
      </c>
      <c r="K821" s="2">
        <v>138</v>
      </c>
      <c r="L821" s="70" t="s">
        <v>1171</v>
      </c>
    </row>
    <row r="822" spans="1:12" ht="30">
      <c r="A822" s="25">
        <v>81736</v>
      </c>
      <c r="B822" s="2" t="s">
        <v>1003</v>
      </c>
      <c r="C822" s="2" t="s">
        <v>1008</v>
      </c>
      <c r="D822" s="2" t="s">
        <v>1130</v>
      </c>
      <c r="E822" s="2" t="s">
        <v>1137</v>
      </c>
      <c r="F822" s="2" t="s">
        <v>1174</v>
      </c>
      <c r="G822" s="2" t="s">
        <v>1275</v>
      </c>
      <c r="H822" s="2">
        <v>2020</v>
      </c>
      <c r="I822" s="69">
        <v>5.9636363636363633E-2</v>
      </c>
      <c r="J822" s="5">
        <v>5.9636363636363633E-2</v>
      </c>
      <c r="K822" s="2">
        <v>138</v>
      </c>
      <c r="L822" s="70" t="s">
        <v>1171</v>
      </c>
    </row>
    <row r="823" spans="1:12" ht="30">
      <c r="A823" s="25">
        <v>81794</v>
      </c>
      <c r="B823" s="2" t="s">
        <v>1003</v>
      </c>
      <c r="C823" s="2" t="s">
        <v>1009</v>
      </c>
      <c r="D823" s="2" t="s">
        <v>1130</v>
      </c>
      <c r="E823" s="2" t="s">
        <v>1137</v>
      </c>
      <c r="F823" s="2" t="s">
        <v>1174</v>
      </c>
      <c r="G823" s="2" t="s">
        <v>1275</v>
      </c>
      <c r="H823" s="2">
        <v>2020</v>
      </c>
      <c r="I823" s="69">
        <v>7.0598552948914706E-2</v>
      </c>
      <c r="J823" s="5">
        <v>7.0598552948914706E-2</v>
      </c>
      <c r="K823" s="2">
        <v>138</v>
      </c>
      <c r="L823" s="70" t="s">
        <v>1171</v>
      </c>
    </row>
    <row r="824" spans="1:12" ht="30">
      <c r="A824" s="25">
        <v>81001</v>
      </c>
      <c r="B824" s="2" t="s">
        <v>1003</v>
      </c>
      <c r="C824" s="2" t="s">
        <v>1003</v>
      </c>
      <c r="D824" s="2" t="s">
        <v>1276</v>
      </c>
      <c r="E824" s="2" t="s">
        <v>1137</v>
      </c>
      <c r="F824" s="2" t="s">
        <v>1174</v>
      </c>
      <c r="G824" s="2" t="s">
        <v>1098</v>
      </c>
      <c r="H824" s="2">
        <v>2018</v>
      </c>
      <c r="I824" s="69">
        <v>1.8084393837910249E-2</v>
      </c>
      <c r="J824" s="5">
        <v>1.8084393837910249E-2</v>
      </c>
      <c r="K824" s="2">
        <v>140</v>
      </c>
      <c r="L824" s="70" t="s">
        <v>1171</v>
      </c>
    </row>
    <row r="825" spans="1:12" ht="30">
      <c r="A825" s="25">
        <v>81065</v>
      </c>
      <c r="B825" s="2" t="s">
        <v>1003</v>
      </c>
      <c r="C825" s="2" t="s">
        <v>1004</v>
      </c>
      <c r="D825" s="2" t="s">
        <v>1276</v>
      </c>
      <c r="E825" s="2" t="s">
        <v>1137</v>
      </c>
      <c r="F825" s="2" t="s">
        <v>1174</v>
      </c>
      <c r="G825" s="2" t="s">
        <v>1098</v>
      </c>
      <c r="H825" s="2">
        <v>2018</v>
      </c>
      <c r="I825" s="69">
        <v>1.813110181311018E-2</v>
      </c>
      <c r="J825" s="5">
        <v>1.813110181311018E-2</v>
      </c>
      <c r="K825" s="2">
        <v>140</v>
      </c>
      <c r="L825" s="70" t="s">
        <v>1171</v>
      </c>
    </row>
    <row r="826" spans="1:12" ht="30">
      <c r="A826" s="25">
        <v>81220</v>
      </c>
      <c r="B826" s="2" t="s">
        <v>1003</v>
      </c>
      <c r="C826" s="2" t="s">
        <v>1005</v>
      </c>
      <c r="D826" s="2" t="s">
        <v>1276</v>
      </c>
      <c r="E826" s="2" t="s">
        <v>1137</v>
      </c>
      <c r="F826" s="2" t="s">
        <v>1174</v>
      </c>
      <c r="G826" s="2" t="s">
        <v>1098</v>
      </c>
      <c r="H826" s="2">
        <v>2018</v>
      </c>
      <c r="I826" s="69">
        <v>1.2500000000000001E-2</v>
      </c>
      <c r="J826" s="5">
        <v>1.2500000000000001E-2</v>
      </c>
      <c r="K826" s="2">
        <v>140</v>
      </c>
      <c r="L826" s="70" t="s">
        <v>1171</v>
      </c>
    </row>
    <row r="827" spans="1:12" ht="30">
      <c r="A827" s="25">
        <v>81300</v>
      </c>
      <c r="B827" s="2" t="s">
        <v>1003</v>
      </c>
      <c r="C827" s="2" t="s">
        <v>1006</v>
      </c>
      <c r="D827" s="2" t="s">
        <v>1276</v>
      </c>
      <c r="E827" s="2" t="s">
        <v>1137</v>
      </c>
      <c r="F827" s="2" t="s">
        <v>1174</v>
      </c>
      <c r="G827" s="2" t="s">
        <v>1098</v>
      </c>
      <c r="H827" s="2">
        <v>2018</v>
      </c>
      <c r="I827" s="69">
        <v>2.0790020790020791E-2</v>
      </c>
      <c r="J827" s="5">
        <v>2.0790020790020791E-2</v>
      </c>
      <c r="K827" s="2">
        <v>140</v>
      </c>
      <c r="L827" s="70" t="s">
        <v>1171</v>
      </c>
    </row>
    <row r="828" spans="1:12" ht="30">
      <c r="A828" s="25">
        <v>81591</v>
      </c>
      <c r="B828" s="2" t="s">
        <v>1003</v>
      </c>
      <c r="C828" s="2" t="s">
        <v>1007</v>
      </c>
      <c r="D828" s="2" t="s">
        <v>1276</v>
      </c>
      <c r="E828" s="2" t="s">
        <v>1137</v>
      </c>
      <c r="F828" s="2" t="s">
        <v>1174</v>
      </c>
      <c r="G828" s="2" t="s">
        <v>1098</v>
      </c>
      <c r="H828" s="2">
        <v>2018</v>
      </c>
      <c r="I828" s="69">
        <v>3.2258064516129031E-2</v>
      </c>
      <c r="J828" s="5">
        <v>3.2258064516129031E-2</v>
      </c>
      <c r="K828" s="2">
        <v>140</v>
      </c>
      <c r="L828" s="70" t="s">
        <v>1171</v>
      </c>
    </row>
    <row r="829" spans="1:12" ht="30">
      <c r="A829" s="25">
        <v>81736</v>
      </c>
      <c r="B829" s="2" t="s">
        <v>1003</v>
      </c>
      <c r="C829" s="2" t="s">
        <v>1008</v>
      </c>
      <c r="D829" s="2" t="s">
        <v>1276</v>
      </c>
      <c r="E829" s="2" t="s">
        <v>1137</v>
      </c>
      <c r="F829" s="2" t="s">
        <v>1174</v>
      </c>
      <c r="G829" s="2" t="s">
        <v>1098</v>
      </c>
      <c r="H829" s="2">
        <v>2018</v>
      </c>
      <c r="I829" s="69">
        <v>1.605288007554297E-2</v>
      </c>
      <c r="J829" s="5">
        <v>1.605288007554297E-2</v>
      </c>
      <c r="K829" s="2">
        <v>140</v>
      </c>
      <c r="L829" s="70" t="s">
        <v>1171</v>
      </c>
    </row>
    <row r="830" spans="1:12" ht="30">
      <c r="A830" s="25">
        <v>81794</v>
      </c>
      <c r="B830" s="2" t="s">
        <v>1003</v>
      </c>
      <c r="C830" s="2" t="s">
        <v>1009</v>
      </c>
      <c r="D830" s="2" t="s">
        <v>1276</v>
      </c>
      <c r="E830" s="2" t="s">
        <v>1137</v>
      </c>
      <c r="F830" s="2" t="s">
        <v>1174</v>
      </c>
      <c r="G830" s="2" t="s">
        <v>1098</v>
      </c>
      <c r="H830" s="2">
        <v>2018</v>
      </c>
      <c r="I830" s="69">
        <v>2.21729490022173E-2</v>
      </c>
      <c r="J830" s="5">
        <v>2.21729490022173E-2</v>
      </c>
      <c r="K830" s="2">
        <v>140</v>
      </c>
      <c r="L830" s="70" t="s">
        <v>1171</v>
      </c>
    </row>
    <row r="831" spans="1:12" ht="30">
      <c r="A831" s="25">
        <v>81001</v>
      </c>
      <c r="B831" s="2" t="s">
        <v>1003</v>
      </c>
      <c r="C831" s="2" t="s">
        <v>1003</v>
      </c>
      <c r="D831" s="2" t="s">
        <v>1276</v>
      </c>
      <c r="E831" s="2" t="s">
        <v>1137</v>
      </c>
      <c r="F831" s="2" t="s">
        <v>1174</v>
      </c>
      <c r="G831" s="2" t="s">
        <v>1098</v>
      </c>
      <c r="H831" s="2">
        <v>2019</v>
      </c>
      <c r="I831" s="69">
        <v>1.271753681392236E-2</v>
      </c>
      <c r="J831" s="5">
        <v>1.271753681392236E-2</v>
      </c>
      <c r="K831" s="2">
        <v>140</v>
      </c>
      <c r="L831" s="70" t="s">
        <v>1171</v>
      </c>
    </row>
    <row r="832" spans="1:12" ht="30">
      <c r="A832" s="25">
        <v>81065</v>
      </c>
      <c r="B832" s="2" t="s">
        <v>1003</v>
      </c>
      <c r="C832" s="2" t="s">
        <v>1004</v>
      </c>
      <c r="D832" s="2" t="s">
        <v>1276</v>
      </c>
      <c r="E832" s="2" t="s">
        <v>1137</v>
      </c>
      <c r="F832" s="2" t="s">
        <v>1174</v>
      </c>
      <c r="G832" s="2" t="s">
        <v>1098</v>
      </c>
      <c r="H832" s="2">
        <v>2019</v>
      </c>
      <c r="I832" s="69">
        <v>2.0604395604395601E-2</v>
      </c>
      <c r="J832" s="5">
        <v>2.0604395604395601E-2</v>
      </c>
      <c r="K832" s="2">
        <v>140</v>
      </c>
      <c r="L832" s="70" t="s">
        <v>1171</v>
      </c>
    </row>
    <row r="833" spans="1:12" ht="30">
      <c r="A833" s="25">
        <v>81220</v>
      </c>
      <c r="B833" s="2" t="s">
        <v>1003</v>
      </c>
      <c r="C833" s="2" t="s">
        <v>1005</v>
      </c>
      <c r="D833" s="2" t="s">
        <v>1276</v>
      </c>
      <c r="E833" s="2" t="s">
        <v>1137</v>
      </c>
      <c r="F833" s="2" t="s">
        <v>1174</v>
      </c>
      <c r="G833" s="2" t="s">
        <v>1098</v>
      </c>
      <c r="H833" s="2">
        <v>2019</v>
      </c>
      <c r="I833" s="69">
        <v>0</v>
      </c>
      <c r="J833" s="5">
        <v>0</v>
      </c>
      <c r="K833" s="2">
        <v>140</v>
      </c>
      <c r="L833" s="70" t="s">
        <v>1171</v>
      </c>
    </row>
    <row r="834" spans="1:12" ht="30">
      <c r="A834" s="25">
        <v>81300</v>
      </c>
      <c r="B834" s="2" t="s">
        <v>1003</v>
      </c>
      <c r="C834" s="2" t="s">
        <v>1006</v>
      </c>
      <c r="D834" s="2" t="s">
        <v>1276</v>
      </c>
      <c r="E834" s="2" t="s">
        <v>1137</v>
      </c>
      <c r="F834" s="2" t="s">
        <v>1174</v>
      </c>
      <c r="G834" s="2" t="s">
        <v>1098</v>
      </c>
      <c r="H834" s="2">
        <v>2019</v>
      </c>
      <c r="I834" s="69">
        <v>3.3573141486810551E-2</v>
      </c>
      <c r="J834" s="5">
        <v>3.3573141486810551E-2</v>
      </c>
      <c r="K834" s="2">
        <v>140</v>
      </c>
      <c r="L834" s="70" t="s">
        <v>1171</v>
      </c>
    </row>
    <row r="835" spans="1:12" ht="30">
      <c r="A835" s="25">
        <v>81591</v>
      </c>
      <c r="B835" s="2" t="s">
        <v>1003</v>
      </c>
      <c r="C835" s="2" t="s">
        <v>1007</v>
      </c>
      <c r="D835" s="2" t="s">
        <v>1276</v>
      </c>
      <c r="E835" s="2" t="s">
        <v>1137</v>
      </c>
      <c r="F835" s="2" t="s">
        <v>1174</v>
      </c>
      <c r="G835" s="2" t="s">
        <v>1098</v>
      </c>
      <c r="H835" s="2">
        <v>2019</v>
      </c>
      <c r="I835" s="69">
        <v>0</v>
      </c>
      <c r="J835" s="5">
        <v>0</v>
      </c>
      <c r="K835" s="2">
        <v>140</v>
      </c>
      <c r="L835" s="70" t="s">
        <v>1171</v>
      </c>
    </row>
    <row r="836" spans="1:12" ht="30">
      <c r="A836" s="25">
        <v>81736</v>
      </c>
      <c r="B836" s="2" t="s">
        <v>1003</v>
      </c>
      <c r="C836" s="2" t="s">
        <v>1008</v>
      </c>
      <c r="D836" s="2" t="s">
        <v>1276</v>
      </c>
      <c r="E836" s="2" t="s">
        <v>1137</v>
      </c>
      <c r="F836" s="2" t="s">
        <v>1174</v>
      </c>
      <c r="G836" s="2" t="s">
        <v>1098</v>
      </c>
      <c r="H836" s="2">
        <v>2019</v>
      </c>
      <c r="I836" s="69">
        <v>1.776198934280639E-2</v>
      </c>
      <c r="J836" s="5">
        <v>1.776198934280639E-2</v>
      </c>
      <c r="K836" s="2">
        <v>140</v>
      </c>
      <c r="L836" s="70" t="s">
        <v>1171</v>
      </c>
    </row>
    <row r="837" spans="1:12" ht="30">
      <c r="A837" s="25">
        <v>81794</v>
      </c>
      <c r="B837" s="2" t="s">
        <v>1003</v>
      </c>
      <c r="C837" s="2" t="s">
        <v>1009</v>
      </c>
      <c r="D837" s="2" t="s">
        <v>1276</v>
      </c>
      <c r="E837" s="2" t="s">
        <v>1137</v>
      </c>
      <c r="F837" s="2" t="s">
        <v>1174</v>
      </c>
      <c r="G837" s="2" t="s">
        <v>1098</v>
      </c>
      <c r="H837" s="2">
        <v>2019</v>
      </c>
      <c r="I837" s="69">
        <v>2.312138728323699E-2</v>
      </c>
      <c r="J837" s="5">
        <v>2.312138728323699E-2</v>
      </c>
      <c r="K837" s="2">
        <v>140</v>
      </c>
      <c r="L837" s="70" t="s">
        <v>1171</v>
      </c>
    </row>
    <row r="838" spans="1:12" ht="30">
      <c r="A838" s="25">
        <v>81001</v>
      </c>
      <c r="B838" s="2" t="s">
        <v>1003</v>
      </c>
      <c r="C838" s="2" t="s">
        <v>1003</v>
      </c>
      <c r="D838" s="2" t="s">
        <v>1276</v>
      </c>
      <c r="E838" s="2" t="s">
        <v>1137</v>
      </c>
      <c r="F838" s="2" t="s">
        <v>1174</v>
      </c>
      <c r="G838" s="2" t="s">
        <v>1098</v>
      </c>
      <c r="H838" s="2">
        <v>2020</v>
      </c>
      <c r="I838" s="69">
        <v>9.5785440613026795E-3</v>
      </c>
      <c r="J838" s="5">
        <v>9.5785440613026795E-3</v>
      </c>
      <c r="K838" s="2">
        <v>140</v>
      </c>
      <c r="L838" s="70" t="s">
        <v>1171</v>
      </c>
    </row>
    <row r="839" spans="1:12" ht="30">
      <c r="A839" s="25">
        <v>81065</v>
      </c>
      <c r="B839" s="2" t="s">
        <v>1003</v>
      </c>
      <c r="C839" s="2" t="s">
        <v>1004</v>
      </c>
      <c r="D839" s="2" t="s">
        <v>1276</v>
      </c>
      <c r="E839" s="2" t="s">
        <v>1137</v>
      </c>
      <c r="F839" s="2" t="s">
        <v>1174</v>
      </c>
      <c r="G839" s="2" t="s">
        <v>1098</v>
      </c>
      <c r="H839" s="2">
        <v>2020</v>
      </c>
      <c r="I839" s="69">
        <v>2.030456852791878E-2</v>
      </c>
      <c r="J839" s="5">
        <v>2.030456852791878E-2</v>
      </c>
      <c r="K839" s="2">
        <v>140</v>
      </c>
      <c r="L839" s="70" t="s">
        <v>1171</v>
      </c>
    </row>
    <row r="840" spans="1:12" ht="30">
      <c r="A840" s="25">
        <v>81220</v>
      </c>
      <c r="B840" s="2" t="s">
        <v>1003</v>
      </c>
      <c r="C840" s="2" t="s">
        <v>1005</v>
      </c>
      <c r="D840" s="2" t="s">
        <v>1276</v>
      </c>
      <c r="E840" s="2" t="s">
        <v>1137</v>
      </c>
      <c r="F840" s="2" t="s">
        <v>1174</v>
      </c>
      <c r="G840" s="2" t="s">
        <v>1098</v>
      </c>
      <c r="H840" s="2">
        <v>2020</v>
      </c>
      <c r="I840" s="69">
        <v>9.2307692307692313E-2</v>
      </c>
      <c r="J840" s="5">
        <v>9.2307692307692313E-2</v>
      </c>
      <c r="K840" s="2">
        <v>140</v>
      </c>
      <c r="L840" s="70" t="s">
        <v>1171</v>
      </c>
    </row>
    <row r="841" spans="1:12" ht="30">
      <c r="A841" s="25">
        <v>81300</v>
      </c>
      <c r="B841" s="2" t="s">
        <v>1003</v>
      </c>
      <c r="C841" s="2" t="s">
        <v>1006</v>
      </c>
      <c r="D841" s="2" t="s">
        <v>1276</v>
      </c>
      <c r="E841" s="2" t="s">
        <v>1137</v>
      </c>
      <c r="F841" s="2" t="s">
        <v>1174</v>
      </c>
      <c r="G841" s="2" t="s">
        <v>1098</v>
      </c>
      <c r="H841" s="2">
        <v>2020</v>
      </c>
      <c r="I841" s="69">
        <v>2.0547945205479451E-2</v>
      </c>
      <c r="J841" s="5">
        <v>2.0547945205479451E-2</v>
      </c>
      <c r="K841" s="2">
        <v>140</v>
      </c>
      <c r="L841" s="70" t="s">
        <v>1171</v>
      </c>
    </row>
    <row r="842" spans="1:12" ht="30">
      <c r="A842" s="25">
        <v>81591</v>
      </c>
      <c r="B842" s="2" t="s">
        <v>1003</v>
      </c>
      <c r="C842" s="2" t="s">
        <v>1007</v>
      </c>
      <c r="D842" s="2" t="s">
        <v>1276</v>
      </c>
      <c r="E842" s="2" t="s">
        <v>1137</v>
      </c>
      <c r="F842" s="2" t="s">
        <v>1174</v>
      </c>
      <c r="G842" s="2" t="s">
        <v>1098</v>
      </c>
      <c r="H842" s="2">
        <v>2020</v>
      </c>
      <c r="I842" s="69">
        <v>1.7241379310344831E-2</v>
      </c>
      <c r="J842" s="5">
        <v>1.7241379310344831E-2</v>
      </c>
      <c r="K842" s="2">
        <v>140</v>
      </c>
      <c r="L842" s="70" t="s">
        <v>1171</v>
      </c>
    </row>
    <row r="843" spans="1:12" ht="30">
      <c r="A843" s="25">
        <v>81736</v>
      </c>
      <c r="B843" s="2" t="s">
        <v>1003</v>
      </c>
      <c r="C843" s="2" t="s">
        <v>1008</v>
      </c>
      <c r="D843" s="2" t="s">
        <v>1276</v>
      </c>
      <c r="E843" s="2" t="s">
        <v>1137</v>
      </c>
      <c r="F843" s="2" t="s">
        <v>1174</v>
      </c>
      <c r="G843" s="2" t="s">
        <v>1098</v>
      </c>
      <c r="H843" s="2">
        <v>2020</v>
      </c>
      <c r="I843" s="69">
        <v>1.345668629100084E-2</v>
      </c>
      <c r="J843" s="5">
        <v>1.345668629100084E-2</v>
      </c>
      <c r="K843" s="2">
        <v>140</v>
      </c>
      <c r="L843" s="70" t="s">
        <v>1171</v>
      </c>
    </row>
    <row r="844" spans="1:12" ht="30">
      <c r="A844" s="25">
        <v>81794</v>
      </c>
      <c r="B844" s="2" t="s">
        <v>1003</v>
      </c>
      <c r="C844" s="2" t="s">
        <v>1009</v>
      </c>
      <c r="D844" s="2" t="s">
        <v>1276</v>
      </c>
      <c r="E844" s="2" t="s">
        <v>1137</v>
      </c>
      <c r="F844" s="2" t="s">
        <v>1174</v>
      </c>
      <c r="G844" s="2" t="s">
        <v>1098</v>
      </c>
      <c r="H844" s="2">
        <v>2020</v>
      </c>
      <c r="I844" s="69">
        <v>2.3071377072819029E-2</v>
      </c>
      <c r="J844" s="5">
        <v>2.3071377072819029E-2</v>
      </c>
      <c r="K844" s="2">
        <v>140</v>
      </c>
      <c r="L844" s="70" t="s">
        <v>1171</v>
      </c>
    </row>
    <row r="845" spans="1:12" ht="30">
      <c r="A845" s="25">
        <v>81001</v>
      </c>
      <c r="B845" s="2" t="s">
        <v>1003</v>
      </c>
      <c r="C845" s="2" t="s">
        <v>1003</v>
      </c>
      <c r="D845" s="2" t="s">
        <v>1129</v>
      </c>
      <c r="E845" s="2" t="s">
        <v>1137</v>
      </c>
      <c r="F845" s="2" t="s">
        <v>1174</v>
      </c>
      <c r="G845" s="2" t="s">
        <v>1283</v>
      </c>
      <c r="H845" s="2">
        <v>2021</v>
      </c>
      <c r="I845" s="69">
        <v>5.6210611912990448E-2</v>
      </c>
      <c r="J845" s="5">
        <v>5.6210611912990448E-2</v>
      </c>
      <c r="K845" s="2">
        <v>137</v>
      </c>
      <c r="L845" s="70" t="s">
        <v>1171</v>
      </c>
    </row>
    <row r="846" spans="1:12" ht="30">
      <c r="A846" s="25">
        <v>81065</v>
      </c>
      <c r="B846" s="2" t="s">
        <v>1003</v>
      </c>
      <c r="C846" s="2" t="s">
        <v>1004</v>
      </c>
      <c r="D846" s="2" t="s">
        <v>1129</v>
      </c>
      <c r="E846" s="2" t="s">
        <v>1137</v>
      </c>
      <c r="F846" s="2" t="s">
        <v>1174</v>
      </c>
      <c r="G846" s="2" t="s">
        <v>1283</v>
      </c>
      <c r="H846" s="2">
        <v>2021</v>
      </c>
      <c r="I846" s="69">
        <v>6.0535506402793947E-2</v>
      </c>
      <c r="J846" s="5">
        <v>6.0535506402793947E-2</v>
      </c>
      <c r="K846" s="2">
        <v>137</v>
      </c>
      <c r="L846" s="70" t="s">
        <v>1171</v>
      </c>
    </row>
    <row r="847" spans="1:12" ht="30">
      <c r="A847" s="25">
        <v>81220</v>
      </c>
      <c r="B847" s="2" t="s">
        <v>1003</v>
      </c>
      <c r="C847" s="2" t="s">
        <v>1005</v>
      </c>
      <c r="D847" s="2" t="s">
        <v>1129</v>
      </c>
      <c r="E847" s="2" t="s">
        <v>1137</v>
      </c>
      <c r="F847" s="2" t="s">
        <v>1174</v>
      </c>
      <c r="G847" s="2" t="s">
        <v>1283</v>
      </c>
      <c r="H847" s="2">
        <v>2021</v>
      </c>
      <c r="I847" s="69">
        <v>2.4875621890547261E-2</v>
      </c>
      <c r="J847" s="5">
        <v>2.4875621890547261E-2</v>
      </c>
      <c r="K847" s="2">
        <v>137</v>
      </c>
      <c r="L847" s="70" t="s">
        <v>1171</v>
      </c>
    </row>
    <row r="848" spans="1:12" ht="30">
      <c r="A848" s="25">
        <v>81300</v>
      </c>
      <c r="B848" s="2" t="s">
        <v>1003</v>
      </c>
      <c r="C848" s="2" t="s">
        <v>1006</v>
      </c>
      <c r="D848" s="2" t="s">
        <v>1129</v>
      </c>
      <c r="E848" s="2" t="s">
        <v>1137</v>
      </c>
      <c r="F848" s="2" t="s">
        <v>1174</v>
      </c>
      <c r="G848" s="2" t="s">
        <v>1283</v>
      </c>
      <c r="H848" s="2">
        <v>2021</v>
      </c>
      <c r="I848" s="69">
        <v>6.6977077363896853E-2</v>
      </c>
      <c r="J848" s="5">
        <v>6.6977077363896853E-2</v>
      </c>
      <c r="K848" s="2">
        <v>137</v>
      </c>
      <c r="L848" s="70" t="s">
        <v>1171</v>
      </c>
    </row>
    <row r="849" spans="1:12" ht="30">
      <c r="A849" s="25">
        <v>81591</v>
      </c>
      <c r="B849" s="2" t="s">
        <v>1003</v>
      </c>
      <c r="C849" s="2" t="s">
        <v>1007</v>
      </c>
      <c r="D849" s="2" t="s">
        <v>1129</v>
      </c>
      <c r="E849" s="2" t="s">
        <v>1137</v>
      </c>
      <c r="F849" s="2" t="s">
        <v>1174</v>
      </c>
      <c r="G849" s="2" t="s">
        <v>1283</v>
      </c>
      <c r="H849" s="2">
        <v>2021</v>
      </c>
      <c r="I849" s="69">
        <v>2.6859504132231409E-2</v>
      </c>
      <c r="J849" s="5">
        <v>2.6859504132231409E-2</v>
      </c>
      <c r="K849" s="2">
        <v>137</v>
      </c>
      <c r="L849" s="70" t="s">
        <v>1171</v>
      </c>
    </row>
    <row r="850" spans="1:12" ht="30">
      <c r="A850" s="25">
        <v>81736</v>
      </c>
      <c r="B850" s="2" t="s">
        <v>1003</v>
      </c>
      <c r="C850" s="2" t="s">
        <v>1008</v>
      </c>
      <c r="D850" s="2" t="s">
        <v>1129</v>
      </c>
      <c r="E850" s="2" t="s">
        <v>1137</v>
      </c>
      <c r="F850" s="2" t="s">
        <v>1174</v>
      </c>
      <c r="G850" s="2" t="s">
        <v>1283</v>
      </c>
      <c r="H850" s="2">
        <v>2021</v>
      </c>
      <c r="I850" s="69">
        <v>4.3141775069981889E-2</v>
      </c>
      <c r="J850" s="5">
        <v>4.3141775069981889E-2</v>
      </c>
      <c r="K850" s="2">
        <v>137</v>
      </c>
      <c r="L850" s="70" t="s">
        <v>1171</v>
      </c>
    </row>
    <row r="851" spans="1:12" ht="30">
      <c r="A851" s="25">
        <v>81794</v>
      </c>
      <c r="B851" s="2" t="s">
        <v>1003</v>
      </c>
      <c r="C851" s="2" t="s">
        <v>1009</v>
      </c>
      <c r="D851" s="2" t="s">
        <v>1129</v>
      </c>
      <c r="E851" s="2" t="s">
        <v>1137</v>
      </c>
      <c r="F851" s="2" t="s">
        <v>1174</v>
      </c>
      <c r="G851" s="2" t="s">
        <v>1283</v>
      </c>
      <c r="H851" s="2">
        <v>2021</v>
      </c>
      <c r="I851" s="69">
        <v>6.6228007438134742E-2</v>
      </c>
      <c r="J851" s="5">
        <v>6.6228007438134742E-2</v>
      </c>
      <c r="K851" s="2">
        <v>137</v>
      </c>
      <c r="L851" s="70" t="s">
        <v>1171</v>
      </c>
    </row>
    <row r="852" spans="1:12" ht="30">
      <c r="A852" s="25">
        <v>81001</v>
      </c>
      <c r="B852" s="2" t="s">
        <v>1003</v>
      </c>
      <c r="C852" s="2" t="s">
        <v>1003</v>
      </c>
      <c r="D852" s="2" t="s">
        <v>1130</v>
      </c>
      <c r="E852" s="2" t="s">
        <v>1137</v>
      </c>
      <c r="F852" s="2" t="s">
        <v>1174</v>
      </c>
      <c r="G852" s="2" t="s">
        <v>1275</v>
      </c>
      <c r="H852" s="2">
        <v>2021</v>
      </c>
      <c r="I852" s="69">
        <v>8.3976833976833976E-2</v>
      </c>
      <c r="J852" s="5">
        <v>8.3976833976833976E-2</v>
      </c>
      <c r="K852" s="2">
        <v>138</v>
      </c>
      <c r="L852" s="70" t="s">
        <v>1171</v>
      </c>
    </row>
    <row r="853" spans="1:12" ht="30">
      <c r="A853" s="25">
        <v>81065</v>
      </c>
      <c r="B853" s="2" t="s">
        <v>1003</v>
      </c>
      <c r="C853" s="2" t="s">
        <v>1004</v>
      </c>
      <c r="D853" s="2" t="s">
        <v>1130</v>
      </c>
      <c r="E853" s="2" t="s">
        <v>1137</v>
      </c>
      <c r="F853" s="2" t="s">
        <v>1174</v>
      </c>
      <c r="G853" s="2" t="s">
        <v>1275</v>
      </c>
      <c r="H853" s="2">
        <v>2021</v>
      </c>
      <c r="I853" s="69">
        <v>0.11640696608615948</v>
      </c>
      <c r="J853" s="5">
        <v>0.11640696608615948</v>
      </c>
      <c r="K853" s="2">
        <v>138</v>
      </c>
      <c r="L853" s="70" t="s">
        <v>1171</v>
      </c>
    </row>
    <row r="854" spans="1:12" ht="30">
      <c r="A854" s="25">
        <v>81220</v>
      </c>
      <c r="B854" s="2" t="s">
        <v>1003</v>
      </c>
      <c r="C854" s="2" t="s">
        <v>1005</v>
      </c>
      <c r="D854" s="2" t="s">
        <v>1130</v>
      </c>
      <c r="E854" s="2" t="s">
        <v>1137</v>
      </c>
      <c r="F854" s="2" t="s">
        <v>1174</v>
      </c>
      <c r="G854" s="2" t="s">
        <v>1275</v>
      </c>
      <c r="H854" s="2">
        <v>2021</v>
      </c>
      <c r="I854" s="69">
        <v>6.9620253164556958E-2</v>
      </c>
      <c r="J854" s="5">
        <v>6.9620253164556958E-2</v>
      </c>
      <c r="K854" s="2">
        <v>138</v>
      </c>
      <c r="L854" s="70" t="s">
        <v>1171</v>
      </c>
    </row>
    <row r="855" spans="1:12" ht="30">
      <c r="A855" s="25">
        <v>81300</v>
      </c>
      <c r="B855" s="2" t="s">
        <v>1003</v>
      </c>
      <c r="C855" s="2" t="s">
        <v>1006</v>
      </c>
      <c r="D855" s="2" t="s">
        <v>1130</v>
      </c>
      <c r="E855" s="2" t="s">
        <v>1137</v>
      </c>
      <c r="F855" s="2" t="s">
        <v>1174</v>
      </c>
      <c r="G855" s="2" t="s">
        <v>1275</v>
      </c>
      <c r="H855" s="2">
        <v>2021</v>
      </c>
      <c r="I855" s="69">
        <v>0.11385305664610207</v>
      </c>
      <c r="J855" s="5">
        <v>0.11385305664610207</v>
      </c>
      <c r="K855" s="2">
        <v>138</v>
      </c>
      <c r="L855" s="70" t="s">
        <v>1171</v>
      </c>
    </row>
    <row r="856" spans="1:12" ht="30">
      <c r="A856" s="25">
        <v>81591</v>
      </c>
      <c r="B856" s="2" t="s">
        <v>1003</v>
      </c>
      <c r="C856" s="2" t="s">
        <v>1007</v>
      </c>
      <c r="D856" s="2" t="s">
        <v>1130</v>
      </c>
      <c r="E856" s="2" t="s">
        <v>1137</v>
      </c>
      <c r="F856" s="2" t="s">
        <v>1174</v>
      </c>
      <c r="G856" s="2" t="s">
        <v>1275</v>
      </c>
      <c r="H856" s="2">
        <v>2021</v>
      </c>
      <c r="I856" s="69">
        <v>0</v>
      </c>
      <c r="J856" s="5">
        <v>0</v>
      </c>
      <c r="K856" s="2">
        <v>138</v>
      </c>
      <c r="L856" s="70" t="s">
        <v>1171</v>
      </c>
    </row>
    <row r="857" spans="1:12" ht="30">
      <c r="A857" s="25">
        <v>81736</v>
      </c>
      <c r="B857" s="2" t="s">
        <v>1003</v>
      </c>
      <c r="C857" s="2" t="s">
        <v>1008</v>
      </c>
      <c r="D857" s="2" t="s">
        <v>1130</v>
      </c>
      <c r="E857" s="2" t="s">
        <v>1137</v>
      </c>
      <c r="F857" s="2" t="s">
        <v>1174</v>
      </c>
      <c r="G857" s="2" t="s">
        <v>1275</v>
      </c>
      <c r="H857" s="2">
        <v>2021</v>
      </c>
      <c r="I857" s="69">
        <v>9.3414634146341463E-2</v>
      </c>
      <c r="J857" s="5">
        <v>9.3414634146341463E-2</v>
      </c>
      <c r="K857" s="2">
        <v>138</v>
      </c>
      <c r="L857" s="70" t="s">
        <v>1171</v>
      </c>
    </row>
    <row r="858" spans="1:12" ht="30">
      <c r="A858" s="25">
        <v>81794</v>
      </c>
      <c r="B858" s="2" t="s">
        <v>1003</v>
      </c>
      <c r="C858" s="2" t="s">
        <v>1009</v>
      </c>
      <c r="D858" s="2" t="s">
        <v>1130</v>
      </c>
      <c r="E858" s="2" t="s">
        <v>1137</v>
      </c>
      <c r="F858" s="2" t="s">
        <v>1174</v>
      </c>
      <c r="G858" s="2" t="s">
        <v>1275</v>
      </c>
      <c r="H858" s="2">
        <v>2021</v>
      </c>
      <c r="I858" s="69">
        <v>0.12685165866889214</v>
      </c>
      <c r="J858" s="5">
        <v>0.12685165866889214</v>
      </c>
      <c r="K858" s="2">
        <v>138</v>
      </c>
      <c r="L858" s="70" t="s">
        <v>1171</v>
      </c>
    </row>
    <row r="859" spans="1:12" ht="30">
      <c r="A859" s="25">
        <v>81001</v>
      </c>
      <c r="B859" s="2" t="s">
        <v>1003</v>
      </c>
      <c r="C859" s="2" t="s">
        <v>1003</v>
      </c>
      <c r="D859" s="2" t="s">
        <v>1276</v>
      </c>
      <c r="E859" s="2" t="s">
        <v>1137</v>
      </c>
      <c r="F859" s="2" t="s">
        <v>1174</v>
      </c>
      <c r="G859" s="2" t="s">
        <v>1098</v>
      </c>
      <c r="H859" s="2">
        <v>2021</v>
      </c>
      <c r="I859" s="69">
        <v>3.2313906520484707E-2</v>
      </c>
      <c r="J859" s="5">
        <v>3.2313906520484707E-2</v>
      </c>
      <c r="K859" s="2">
        <v>140</v>
      </c>
      <c r="L859" s="70" t="s">
        <v>1171</v>
      </c>
    </row>
    <row r="860" spans="1:12" ht="30">
      <c r="A860" s="25">
        <v>81065</v>
      </c>
      <c r="B860" s="2" t="s">
        <v>1003</v>
      </c>
      <c r="C860" s="2" t="s">
        <v>1004</v>
      </c>
      <c r="D860" s="2" t="s">
        <v>1276</v>
      </c>
      <c r="E860" s="2" t="s">
        <v>1137</v>
      </c>
      <c r="F860" s="2" t="s">
        <v>1174</v>
      </c>
      <c r="G860" s="2" t="s">
        <v>1098</v>
      </c>
      <c r="H860" s="2">
        <v>2021</v>
      </c>
      <c r="I860" s="69">
        <v>2.463054187192118E-2</v>
      </c>
      <c r="J860" s="5">
        <v>2.463054187192118E-2</v>
      </c>
      <c r="K860" s="2">
        <v>140</v>
      </c>
      <c r="L860" s="70" t="s">
        <v>1171</v>
      </c>
    </row>
    <row r="861" spans="1:12" ht="30">
      <c r="A861" s="25">
        <v>81220</v>
      </c>
      <c r="B861" s="2" t="s">
        <v>1003</v>
      </c>
      <c r="C861" s="2" t="s">
        <v>1005</v>
      </c>
      <c r="D861" s="2" t="s">
        <v>1276</v>
      </c>
      <c r="E861" s="2" t="s">
        <v>1137</v>
      </c>
      <c r="F861" s="2" t="s">
        <v>1174</v>
      </c>
      <c r="G861" s="2" t="s">
        <v>1098</v>
      </c>
      <c r="H861" s="2">
        <v>2021</v>
      </c>
      <c r="I861" s="69">
        <v>4.49438202247191E-2</v>
      </c>
      <c r="J861" s="5">
        <v>4.49438202247191E-2</v>
      </c>
      <c r="K861" s="2">
        <v>140</v>
      </c>
      <c r="L861" s="70" t="s">
        <v>1171</v>
      </c>
    </row>
    <row r="862" spans="1:12" ht="30">
      <c r="A862" s="25">
        <v>81300</v>
      </c>
      <c r="B862" s="2" t="s">
        <v>1003</v>
      </c>
      <c r="C862" s="2" t="s">
        <v>1006</v>
      </c>
      <c r="D862" s="2" t="s">
        <v>1276</v>
      </c>
      <c r="E862" s="2" t="s">
        <v>1137</v>
      </c>
      <c r="F862" s="2" t="s">
        <v>1174</v>
      </c>
      <c r="G862" s="2" t="s">
        <v>1098</v>
      </c>
      <c r="H862" s="2">
        <v>2021</v>
      </c>
      <c r="I862" s="69">
        <v>5.5876685934489398E-2</v>
      </c>
      <c r="J862" s="5">
        <v>5.5876685934489398E-2</v>
      </c>
      <c r="K862" s="2">
        <v>140</v>
      </c>
      <c r="L862" s="70" t="s">
        <v>1171</v>
      </c>
    </row>
    <row r="863" spans="1:12" ht="30">
      <c r="A863" s="25">
        <v>81591</v>
      </c>
      <c r="B863" s="2" t="s">
        <v>1003</v>
      </c>
      <c r="C863" s="2" t="s">
        <v>1007</v>
      </c>
      <c r="D863" s="2" t="s">
        <v>1276</v>
      </c>
      <c r="E863" s="2" t="s">
        <v>1137</v>
      </c>
      <c r="F863" s="2" t="s">
        <v>1174</v>
      </c>
      <c r="G863" s="2" t="s">
        <v>1098</v>
      </c>
      <c r="H863" s="2">
        <v>2021</v>
      </c>
      <c r="I863" s="69">
        <v>0</v>
      </c>
      <c r="J863" s="5">
        <v>0</v>
      </c>
      <c r="K863" s="2">
        <v>140</v>
      </c>
      <c r="L863" s="70" t="s">
        <v>1171</v>
      </c>
    </row>
    <row r="864" spans="1:12" ht="30">
      <c r="A864" s="25">
        <v>81736</v>
      </c>
      <c r="B864" s="2" t="s">
        <v>1003</v>
      </c>
      <c r="C864" s="2" t="s">
        <v>1008</v>
      </c>
      <c r="D864" s="2" t="s">
        <v>1276</v>
      </c>
      <c r="E864" s="2" t="s">
        <v>1137</v>
      </c>
      <c r="F864" s="2" t="s">
        <v>1174</v>
      </c>
      <c r="G864" s="2" t="s">
        <v>1098</v>
      </c>
      <c r="H864" s="2">
        <v>2021</v>
      </c>
      <c r="I864" s="69">
        <v>3.826530612244898E-2</v>
      </c>
      <c r="J864" s="5">
        <v>3.826530612244898E-2</v>
      </c>
      <c r="K864" s="2">
        <v>140</v>
      </c>
      <c r="L864" s="70" t="s">
        <v>1171</v>
      </c>
    </row>
    <row r="865" spans="1:12" ht="30">
      <c r="A865" s="25">
        <v>81794</v>
      </c>
      <c r="B865" s="2" t="s">
        <v>1003</v>
      </c>
      <c r="C865" s="2" t="s">
        <v>1009</v>
      </c>
      <c r="D865" s="2" t="s">
        <v>1276</v>
      </c>
      <c r="E865" s="2" t="s">
        <v>1137</v>
      </c>
      <c r="F865" s="2" t="s">
        <v>1174</v>
      </c>
      <c r="G865" s="2" t="s">
        <v>1098</v>
      </c>
      <c r="H865" s="2">
        <v>2021</v>
      </c>
      <c r="I865" s="69">
        <v>4.797047970479705E-2</v>
      </c>
      <c r="J865" s="5">
        <v>4.797047970479705E-2</v>
      </c>
      <c r="K865" s="2">
        <v>140</v>
      </c>
      <c r="L865" s="70" t="s">
        <v>1171</v>
      </c>
    </row>
    <row r="866" spans="1:12" ht="30">
      <c r="A866" s="25">
        <v>81001</v>
      </c>
      <c r="B866" s="2" t="s">
        <v>1003</v>
      </c>
      <c r="C866" s="2" t="s">
        <v>1003</v>
      </c>
      <c r="D866" s="2" t="s">
        <v>1131</v>
      </c>
      <c r="E866" s="2" t="s">
        <v>1137</v>
      </c>
      <c r="F866" s="2" t="s">
        <v>1174</v>
      </c>
      <c r="G866" s="2" t="s">
        <v>1283</v>
      </c>
      <c r="H866" s="2">
        <v>2018</v>
      </c>
      <c r="I866" s="69">
        <v>1.2969880310403787</v>
      </c>
      <c r="J866" s="5">
        <v>1.2969880310403787</v>
      </c>
      <c r="K866" s="2">
        <v>107</v>
      </c>
      <c r="L866" s="70" t="s">
        <v>1171</v>
      </c>
    </row>
    <row r="867" spans="1:12" ht="30">
      <c r="A867" s="25">
        <v>81065</v>
      </c>
      <c r="B867" s="2" t="s">
        <v>1003</v>
      </c>
      <c r="C867" s="2" t="s">
        <v>1004</v>
      </c>
      <c r="D867" s="2" t="s">
        <v>1131</v>
      </c>
      <c r="E867" s="2" t="s">
        <v>1137</v>
      </c>
      <c r="F867" s="2" t="s">
        <v>1174</v>
      </c>
      <c r="G867" s="2" t="s">
        <v>1283</v>
      </c>
      <c r="H867" s="2">
        <v>2018</v>
      </c>
      <c r="I867" s="69">
        <v>0.99554695062923526</v>
      </c>
      <c r="J867" s="5">
        <v>0.99554695062923526</v>
      </c>
      <c r="K867" s="2">
        <v>107</v>
      </c>
      <c r="L867" s="70" t="s">
        <v>1171</v>
      </c>
    </row>
    <row r="868" spans="1:12" ht="30">
      <c r="A868" s="25">
        <v>81220</v>
      </c>
      <c r="B868" s="2" t="s">
        <v>1003</v>
      </c>
      <c r="C868" s="2" t="s">
        <v>1005</v>
      </c>
      <c r="D868" s="2" t="s">
        <v>1131</v>
      </c>
      <c r="E868" s="2" t="s">
        <v>1137</v>
      </c>
      <c r="F868" s="2" t="s">
        <v>1174</v>
      </c>
      <c r="G868" s="2" t="s">
        <v>1283</v>
      </c>
      <c r="H868" s="2">
        <v>2018</v>
      </c>
      <c r="I868" s="69">
        <v>1.4608695652173913</v>
      </c>
      <c r="J868" s="5">
        <v>1.4608695652173913</v>
      </c>
      <c r="K868" s="2">
        <v>107</v>
      </c>
      <c r="L868" s="70" t="s">
        <v>1171</v>
      </c>
    </row>
    <row r="869" spans="1:12" ht="30">
      <c r="A869" s="25">
        <v>81300</v>
      </c>
      <c r="B869" s="2" t="s">
        <v>1003</v>
      </c>
      <c r="C869" s="2" t="s">
        <v>1006</v>
      </c>
      <c r="D869" s="2" t="s">
        <v>1131</v>
      </c>
      <c r="E869" s="2" t="s">
        <v>1137</v>
      </c>
      <c r="F869" s="2" t="s">
        <v>1174</v>
      </c>
      <c r="G869" s="2" t="s">
        <v>1283</v>
      </c>
      <c r="H869" s="2">
        <v>2018</v>
      </c>
      <c r="I869" s="69">
        <v>1.3550617283950617</v>
      </c>
      <c r="J869" s="5">
        <v>1.3550617283950617</v>
      </c>
      <c r="K869" s="2">
        <v>107</v>
      </c>
      <c r="L869" s="70" t="s">
        <v>1171</v>
      </c>
    </row>
    <row r="870" spans="1:12" ht="30">
      <c r="A870" s="25">
        <v>81591</v>
      </c>
      <c r="B870" s="2" t="s">
        <v>1003</v>
      </c>
      <c r="C870" s="2" t="s">
        <v>1007</v>
      </c>
      <c r="D870" s="2" t="s">
        <v>1131</v>
      </c>
      <c r="E870" s="2" t="s">
        <v>1137</v>
      </c>
      <c r="F870" s="2" t="s">
        <v>1174</v>
      </c>
      <c r="G870" s="2" t="s">
        <v>1283</v>
      </c>
      <c r="H870" s="2">
        <v>2018</v>
      </c>
      <c r="I870" s="69">
        <v>1.315403422982885</v>
      </c>
      <c r="J870" s="5">
        <v>1.315403422982885</v>
      </c>
      <c r="K870" s="2">
        <v>107</v>
      </c>
      <c r="L870" s="70" t="s">
        <v>1171</v>
      </c>
    </row>
    <row r="871" spans="1:12" ht="30">
      <c r="A871" s="25">
        <v>81736</v>
      </c>
      <c r="B871" s="2" t="s">
        <v>1003</v>
      </c>
      <c r="C871" s="2" t="s">
        <v>1008</v>
      </c>
      <c r="D871" s="2" t="s">
        <v>1131</v>
      </c>
      <c r="E871" s="2" t="s">
        <v>1137</v>
      </c>
      <c r="F871" s="2" t="s">
        <v>1174</v>
      </c>
      <c r="G871" s="2" t="s">
        <v>1283</v>
      </c>
      <c r="H871" s="2">
        <v>2018</v>
      </c>
      <c r="I871" s="69">
        <v>1.2057238431518305</v>
      </c>
      <c r="J871" s="5">
        <v>1.2057238431518305</v>
      </c>
      <c r="K871" s="2">
        <v>107</v>
      </c>
      <c r="L871" s="70" t="s">
        <v>1171</v>
      </c>
    </row>
    <row r="872" spans="1:12" ht="30">
      <c r="A872" s="25">
        <v>81794</v>
      </c>
      <c r="B872" s="2" t="s">
        <v>1003</v>
      </c>
      <c r="C872" s="2" t="s">
        <v>1009</v>
      </c>
      <c r="D872" s="2" t="s">
        <v>1131</v>
      </c>
      <c r="E872" s="2" t="s">
        <v>1137</v>
      </c>
      <c r="F872" s="2" t="s">
        <v>1174</v>
      </c>
      <c r="G872" s="2" t="s">
        <v>1283</v>
      </c>
      <c r="H872" s="2">
        <v>2018</v>
      </c>
      <c r="I872" s="69">
        <v>1.6776621651538632</v>
      </c>
      <c r="J872" s="5">
        <v>1.6776621651538632</v>
      </c>
      <c r="K872" s="2">
        <v>107</v>
      </c>
      <c r="L872" s="70" t="s">
        <v>1171</v>
      </c>
    </row>
    <row r="873" spans="1:12" ht="30">
      <c r="A873" s="25">
        <v>81001</v>
      </c>
      <c r="B873" s="2" t="s">
        <v>1003</v>
      </c>
      <c r="C873" s="2" t="s">
        <v>1003</v>
      </c>
      <c r="D873" s="2" t="s">
        <v>1131</v>
      </c>
      <c r="E873" s="2" t="s">
        <v>1137</v>
      </c>
      <c r="F873" s="2" t="s">
        <v>1174</v>
      </c>
      <c r="G873" s="2" t="s">
        <v>1283</v>
      </c>
      <c r="H873" s="2">
        <v>2019</v>
      </c>
      <c r="I873" s="69">
        <v>1.2128848063555113</v>
      </c>
      <c r="J873" s="5">
        <v>1.2128848063555113</v>
      </c>
      <c r="K873" s="2">
        <v>107</v>
      </c>
      <c r="L873" s="70" t="s">
        <v>1171</v>
      </c>
    </row>
    <row r="874" spans="1:12" ht="30">
      <c r="A874" s="25">
        <v>81065</v>
      </c>
      <c r="B874" s="2" t="s">
        <v>1003</v>
      </c>
      <c r="C874" s="2" t="s">
        <v>1004</v>
      </c>
      <c r="D874" s="2" t="s">
        <v>1131</v>
      </c>
      <c r="E874" s="2" t="s">
        <v>1137</v>
      </c>
      <c r="F874" s="2" t="s">
        <v>1174</v>
      </c>
      <c r="G874" s="2" t="s">
        <v>1283</v>
      </c>
      <c r="H874" s="2">
        <v>2019</v>
      </c>
      <c r="I874" s="69">
        <v>0.8902217375499818</v>
      </c>
      <c r="J874" s="5">
        <v>0.8902217375499818</v>
      </c>
      <c r="K874" s="2">
        <v>107</v>
      </c>
      <c r="L874" s="70" t="s">
        <v>1171</v>
      </c>
    </row>
    <row r="875" spans="1:12" ht="30">
      <c r="A875" s="25">
        <v>81220</v>
      </c>
      <c r="B875" s="2" t="s">
        <v>1003</v>
      </c>
      <c r="C875" s="2" t="s">
        <v>1005</v>
      </c>
      <c r="D875" s="2" t="s">
        <v>1131</v>
      </c>
      <c r="E875" s="2" t="s">
        <v>1137</v>
      </c>
      <c r="F875" s="2" t="s">
        <v>1174</v>
      </c>
      <c r="G875" s="2" t="s">
        <v>1283</v>
      </c>
      <c r="H875" s="2">
        <v>2019</v>
      </c>
      <c r="I875" s="69">
        <v>1.125</v>
      </c>
      <c r="J875" s="5">
        <v>1.125</v>
      </c>
      <c r="K875" s="2">
        <v>107</v>
      </c>
      <c r="L875" s="70" t="s">
        <v>1171</v>
      </c>
    </row>
    <row r="876" spans="1:12" ht="30">
      <c r="A876" s="25">
        <v>81300</v>
      </c>
      <c r="B876" s="2" t="s">
        <v>1003</v>
      </c>
      <c r="C876" s="2" t="s">
        <v>1006</v>
      </c>
      <c r="D876" s="2" t="s">
        <v>1131</v>
      </c>
      <c r="E876" s="2" t="s">
        <v>1137</v>
      </c>
      <c r="F876" s="2" t="s">
        <v>1174</v>
      </c>
      <c r="G876" s="2" t="s">
        <v>1283</v>
      </c>
      <c r="H876" s="2">
        <v>2019</v>
      </c>
      <c r="I876" s="69">
        <v>1.2743405275779376</v>
      </c>
      <c r="J876" s="5">
        <v>1.2743405275779376</v>
      </c>
      <c r="K876" s="2">
        <v>107</v>
      </c>
      <c r="L876" s="70" t="s">
        <v>1171</v>
      </c>
    </row>
    <row r="877" spans="1:12" ht="30">
      <c r="A877" s="25">
        <v>81591</v>
      </c>
      <c r="B877" s="2" t="s">
        <v>1003</v>
      </c>
      <c r="C877" s="2" t="s">
        <v>1007</v>
      </c>
      <c r="D877" s="2" t="s">
        <v>1131</v>
      </c>
      <c r="E877" s="2" t="s">
        <v>1137</v>
      </c>
      <c r="F877" s="2" t="s">
        <v>1174</v>
      </c>
      <c r="G877" s="2" t="s">
        <v>1283</v>
      </c>
      <c r="H877" s="2">
        <v>2019</v>
      </c>
      <c r="I877" s="69">
        <v>1.0788863109048723</v>
      </c>
      <c r="J877" s="5">
        <v>1.0788863109048723</v>
      </c>
      <c r="K877" s="2">
        <v>107</v>
      </c>
      <c r="L877" s="70" t="s">
        <v>1171</v>
      </c>
    </row>
    <row r="878" spans="1:12" ht="30">
      <c r="A878" s="25">
        <v>81736</v>
      </c>
      <c r="B878" s="2" t="s">
        <v>1003</v>
      </c>
      <c r="C878" s="2" t="s">
        <v>1008</v>
      </c>
      <c r="D878" s="2" t="s">
        <v>1131</v>
      </c>
      <c r="E878" s="2" t="s">
        <v>1137</v>
      </c>
      <c r="F878" s="2" t="s">
        <v>1174</v>
      </c>
      <c r="G878" s="2" t="s">
        <v>1283</v>
      </c>
      <c r="H878" s="2">
        <v>2019</v>
      </c>
      <c r="I878" s="69">
        <v>1.071528506470794</v>
      </c>
      <c r="J878" s="5">
        <v>1.071528506470794</v>
      </c>
      <c r="K878" s="2">
        <v>107</v>
      </c>
      <c r="L878" s="70" t="s">
        <v>1171</v>
      </c>
    </row>
    <row r="879" spans="1:12" ht="30">
      <c r="A879" s="25">
        <v>81794</v>
      </c>
      <c r="B879" s="2" t="s">
        <v>1003</v>
      </c>
      <c r="C879" s="2" t="s">
        <v>1009</v>
      </c>
      <c r="D879" s="2" t="s">
        <v>1131</v>
      </c>
      <c r="E879" s="2" t="s">
        <v>1137</v>
      </c>
      <c r="F879" s="2" t="s">
        <v>1174</v>
      </c>
      <c r="G879" s="2" t="s">
        <v>1283</v>
      </c>
      <c r="H879" s="2">
        <v>2019</v>
      </c>
      <c r="I879" s="69">
        <v>1.4456316781898177</v>
      </c>
      <c r="J879" s="5">
        <v>1.4456316781898177</v>
      </c>
      <c r="K879" s="2">
        <v>107</v>
      </c>
      <c r="L879" s="70" t="s">
        <v>1171</v>
      </c>
    </row>
    <row r="880" spans="1:12" ht="30">
      <c r="A880" s="25">
        <v>81001</v>
      </c>
      <c r="B880" s="2" t="s">
        <v>1003</v>
      </c>
      <c r="C880" s="2" t="s">
        <v>1003</v>
      </c>
      <c r="D880" s="2" t="s">
        <v>1131</v>
      </c>
      <c r="E880" s="2" t="s">
        <v>1137</v>
      </c>
      <c r="F880" s="2" t="s">
        <v>1174</v>
      </c>
      <c r="G880" s="2" t="s">
        <v>1283</v>
      </c>
      <c r="H880" s="2">
        <v>2020</v>
      </c>
      <c r="I880" s="69">
        <v>1.2662869348522605</v>
      </c>
      <c r="J880" s="5">
        <v>1.2662869348522605</v>
      </c>
      <c r="K880" s="2">
        <v>107</v>
      </c>
      <c r="L880" s="70" t="s">
        <v>1171</v>
      </c>
    </row>
    <row r="881" spans="1:12" ht="30">
      <c r="A881" s="25">
        <v>81065</v>
      </c>
      <c r="B881" s="2" t="s">
        <v>1003</v>
      </c>
      <c r="C881" s="2" t="s">
        <v>1004</v>
      </c>
      <c r="D881" s="2" t="s">
        <v>1131</v>
      </c>
      <c r="E881" s="2" t="s">
        <v>1137</v>
      </c>
      <c r="F881" s="2" t="s">
        <v>1174</v>
      </c>
      <c r="G881" s="2" t="s">
        <v>1283</v>
      </c>
      <c r="H881" s="2">
        <v>2020</v>
      </c>
      <c r="I881" s="69">
        <v>0.88752379304377915</v>
      </c>
      <c r="J881" s="5">
        <v>0.88752379304377915</v>
      </c>
      <c r="K881" s="2">
        <v>107</v>
      </c>
      <c r="L881" s="70" t="s">
        <v>1171</v>
      </c>
    </row>
    <row r="882" spans="1:12" ht="30">
      <c r="A882" s="25">
        <v>81220</v>
      </c>
      <c r="B882" s="2" t="s">
        <v>1003</v>
      </c>
      <c r="C882" s="2" t="s">
        <v>1005</v>
      </c>
      <c r="D882" s="2" t="s">
        <v>1131</v>
      </c>
      <c r="E882" s="2" t="s">
        <v>1137</v>
      </c>
      <c r="F882" s="2" t="s">
        <v>1174</v>
      </c>
      <c r="G882" s="2" t="s">
        <v>1283</v>
      </c>
      <c r="H882" s="2">
        <v>2020</v>
      </c>
      <c r="I882" s="69">
        <v>1.0583333333333333</v>
      </c>
      <c r="J882" s="5">
        <v>1.0583333333333333</v>
      </c>
      <c r="K882" s="2">
        <v>107</v>
      </c>
      <c r="L882" s="70" t="s">
        <v>1171</v>
      </c>
    </row>
    <row r="883" spans="1:12" ht="30">
      <c r="A883" s="25">
        <v>81300</v>
      </c>
      <c r="B883" s="2" t="s">
        <v>1003</v>
      </c>
      <c r="C883" s="2" t="s">
        <v>1006</v>
      </c>
      <c r="D883" s="2" t="s">
        <v>1131</v>
      </c>
      <c r="E883" s="2" t="s">
        <v>1137</v>
      </c>
      <c r="F883" s="2" t="s">
        <v>1174</v>
      </c>
      <c r="G883" s="2" t="s">
        <v>1283</v>
      </c>
      <c r="H883" s="2">
        <v>2020</v>
      </c>
      <c r="I883" s="69">
        <v>1.3436765397273154</v>
      </c>
      <c r="J883" s="5">
        <v>1.3436765397273154</v>
      </c>
      <c r="K883" s="2">
        <v>107</v>
      </c>
      <c r="L883" s="70" t="s">
        <v>1171</v>
      </c>
    </row>
    <row r="884" spans="1:12" ht="30">
      <c r="A884" s="25">
        <v>81591</v>
      </c>
      <c r="B884" s="2" t="s">
        <v>1003</v>
      </c>
      <c r="C884" s="2" t="s">
        <v>1007</v>
      </c>
      <c r="D884" s="2" t="s">
        <v>1131</v>
      </c>
      <c r="E884" s="2" t="s">
        <v>1137</v>
      </c>
      <c r="F884" s="2" t="s">
        <v>1174</v>
      </c>
      <c r="G884" s="2" t="s">
        <v>1283</v>
      </c>
      <c r="H884" s="2">
        <v>2020</v>
      </c>
      <c r="I884" s="69">
        <v>1.02</v>
      </c>
      <c r="J884" s="5">
        <v>1.02</v>
      </c>
      <c r="K884" s="2">
        <v>107</v>
      </c>
      <c r="L884" s="70" t="s">
        <v>1171</v>
      </c>
    </row>
    <row r="885" spans="1:12" ht="30">
      <c r="A885" s="25">
        <v>81736</v>
      </c>
      <c r="B885" s="2" t="s">
        <v>1003</v>
      </c>
      <c r="C885" s="2" t="s">
        <v>1008</v>
      </c>
      <c r="D885" s="2" t="s">
        <v>1131</v>
      </c>
      <c r="E885" s="2" t="s">
        <v>1137</v>
      </c>
      <c r="F885" s="2" t="s">
        <v>1174</v>
      </c>
      <c r="G885" s="2" t="s">
        <v>1283</v>
      </c>
      <c r="H885" s="2">
        <v>2020</v>
      </c>
      <c r="I885" s="69">
        <v>1.027509169723241</v>
      </c>
      <c r="J885" s="5">
        <v>1.027509169723241</v>
      </c>
      <c r="K885" s="2">
        <v>107</v>
      </c>
      <c r="L885" s="70" t="s">
        <v>1171</v>
      </c>
    </row>
    <row r="886" spans="1:12" ht="30">
      <c r="A886" s="25">
        <v>81794</v>
      </c>
      <c r="B886" s="2" t="s">
        <v>1003</v>
      </c>
      <c r="C886" s="2" t="s">
        <v>1009</v>
      </c>
      <c r="D886" s="2" t="s">
        <v>1131</v>
      </c>
      <c r="E886" s="2" t="s">
        <v>1137</v>
      </c>
      <c r="F886" s="2" t="s">
        <v>1174</v>
      </c>
      <c r="G886" s="2" t="s">
        <v>1283</v>
      </c>
      <c r="H886" s="2">
        <v>2020</v>
      </c>
      <c r="I886" s="69">
        <v>1.4412590216519647</v>
      </c>
      <c r="J886" s="5">
        <v>1.4412590216519647</v>
      </c>
      <c r="K886" s="2">
        <v>107</v>
      </c>
      <c r="L886" s="70" t="s">
        <v>1171</v>
      </c>
    </row>
    <row r="887" spans="1:12" ht="30">
      <c r="A887" s="25">
        <v>81001</v>
      </c>
      <c r="B887" s="2" t="s">
        <v>1003</v>
      </c>
      <c r="C887" s="2" t="s">
        <v>1003</v>
      </c>
      <c r="D887" s="2" t="s">
        <v>1132</v>
      </c>
      <c r="E887" s="2" t="s">
        <v>1137</v>
      </c>
      <c r="F887" s="2" t="s">
        <v>1174</v>
      </c>
      <c r="G887" s="2" t="s">
        <v>1275</v>
      </c>
      <c r="H887" s="2">
        <v>2018</v>
      </c>
      <c r="I887" s="69">
        <v>1.16162109375</v>
      </c>
      <c r="J887" s="5">
        <v>1.16162109375</v>
      </c>
      <c r="K887" s="2">
        <v>108</v>
      </c>
      <c r="L887" s="70" t="s">
        <v>1171</v>
      </c>
    </row>
    <row r="888" spans="1:12" ht="30">
      <c r="A888" s="25">
        <v>81065</v>
      </c>
      <c r="B888" s="2" t="s">
        <v>1003</v>
      </c>
      <c r="C888" s="2" t="s">
        <v>1004</v>
      </c>
      <c r="D888" s="2" t="s">
        <v>1132</v>
      </c>
      <c r="E888" s="2" t="s">
        <v>1137</v>
      </c>
      <c r="F888" s="2" t="s">
        <v>1174</v>
      </c>
      <c r="G888" s="2" t="s">
        <v>1275</v>
      </c>
      <c r="H888" s="2">
        <v>2018</v>
      </c>
      <c r="I888" s="69">
        <v>0.77237788246962558</v>
      </c>
      <c r="J888" s="5">
        <v>0.77237788246962558</v>
      </c>
      <c r="K888" s="2">
        <v>108</v>
      </c>
      <c r="L888" s="70" t="s">
        <v>1171</v>
      </c>
    </row>
    <row r="889" spans="1:12" ht="30">
      <c r="A889" s="25">
        <v>81220</v>
      </c>
      <c r="B889" s="2" t="s">
        <v>1003</v>
      </c>
      <c r="C889" s="2" t="s">
        <v>1005</v>
      </c>
      <c r="D889" s="2" t="s">
        <v>1132</v>
      </c>
      <c r="E889" s="2" t="s">
        <v>1137</v>
      </c>
      <c r="F889" s="2" t="s">
        <v>1174</v>
      </c>
      <c r="G889" s="2" t="s">
        <v>1275</v>
      </c>
      <c r="H889" s="2">
        <v>2018</v>
      </c>
      <c r="I889" s="69">
        <v>1.375</v>
      </c>
      <c r="J889" s="5">
        <v>1.375</v>
      </c>
      <c r="K889" s="2">
        <v>108</v>
      </c>
      <c r="L889" s="70" t="s">
        <v>1171</v>
      </c>
    </row>
    <row r="890" spans="1:12" ht="30">
      <c r="A890" s="25">
        <v>81300</v>
      </c>
      <c r="B890" s="2" t="s">
        <v>1003</v>
      </c>
      <c r="C890" s="2" t="s">
        <v>1006</v>
      </c>
      <c r="D890" s="2" t="s">
        <v>1132</v>
      </c>
      <c r="E890" s="2" t="s">
        <v>1137</v>
      </c>
      <c r="F890" s="2" t="s">
        <v>1174</v>
      </c>
      <c r="G890" s="2" t="s">
        <v>1275</v>
      </c>
      <c r="H890" s="2">
        <v>2018</v>
      </c>
      <c r="I890" s="69">
        <v>1.1017056222362602</v>
      </c>
      <c r="J890" s="5">
        <v>1.1017056222362602</v>
      </c>
      <c r="K890" s="2">
        <v>108</v>
      </c>
      <c r="L890" s="70" t="s">
        <v>1171</v>
      </c>
    </row>
    <row r="891" spans="1:12" ht="30">
      <c r="A891" s="25">
        <v>81591</v>
      </c>
      <c r="B891" s="2" t="s">
        <v>1003</v>
      </c>
      <c r="C891" s="2" t="s">
        <v>1007</v>
      </c>
      <c r="D891" s="2" t="s">
        <v>1132</v>
      </c>
      <c r="E891" s="2" t="s">
        <v>1137</v>
      </c>
      <c r="F891" s="2" t="s">
        <v>1174</v>
      </c>
      <c r="G891" s="2" t="s">
        <v>1275</v>
      </c>
      <c r="H891" s="2">
        <v>2018</v>
      </c>
      <c r="I891" s="69">
        <v>0.72100313479623823</v>
      </c>
      <c r="J891" s="5">
        <v>0.72100313479623823</v>
      </c>
      <c r="K891" s="2">
        <v>108</v>
      </c>
      <c r="L891" s="70" t="s">
        <v>1171</v>
      </c>
    </row>
    <row r="892" spans="1:12" ht="30">
      <c r="A892" s="25">
        <v>81736</v>
      </c>
      <c r="B892" s="2" t="s">
        <v>1003</v>
      </c>
      <c r="C892" s="2" t="s">
        <v>1008</v>
      </c>
      <c r="D892" s="2" t="s">
        <v>1132</v>
      </c>
      <c r="E892" s="2" t="s">
        <v>1137</v>
      </c>
      <c r="F892" s="2" t="s">
        <v>1174</v>
      </c>
      <c r="G892" s="2" t="s">
        <v>1275</v>
      </c>
      <c r="H892" s="2">
        <v>2018</v>
      </c>
      <c r="I892" s="69">
        <v>1.0139017608897127</v>
      </c>
      <c r="J892" s="5">
        <v>1.0139017608897127</v>
      </c>
      <c r="K892" s="2">
        <v>108</v>
      </c>
      <c r="L892" s="70" t="s">
        <v>1171</v>
      </c>
    </row>
    <row r="893" spans="1:12" ht="30">
      <c r="A893" s="25">
        <v>81794</v>
      </c>
      <c r="B893" s="2" t="s">
        <v>1003</v>
      </c>
      <c r="C893" s="2" t="s">
        <v>1009</v>
      </c>
      <c r="D893" s="2" t="s">
        <v>1132</v>
      </c>
      <c r="E893" s="2" t="s">
        <v>1137</v>
      </c>
      <c r="F893" s="2" t="s">
        <v>1174</v>
      </c>
      <c r="G893" s="2" t="s">
        <v>1275</v>
      </c>
      <c r="H893" s="2">
        <v>2018</v>
      </c>
      <c r="I893" s="69">
        <v>1.5365168539325842</v>
      </c>
      <c r="J893" s="5">
        <v>1.5365168539325842</v>
      </c>
      <c r="K893" s="2">
        <v>108</v>
      </c>
      <c r="L893" s="70" t="s">
        <v>1171</v>
      </c>
    </row>
    <row r="894" spans="1:12" ht="30">
      <c r="A894" s="25">
        <v>81001</v>
      </c>
      <c r="B894" s="2" t="s">
        <v>1003</v>
      </c>
      <c r="C894" s="2" t="s">
        <v>1003</v>
      </c>
      <c r="D894" s="2" t="s">
        <v>1132</v>
      </c>
      <c r="E894" s="2" t="s">
        <v>1137</v>
      </c>
      <c r="F894" s="2" t="s">
        <v>1174</v>
      </c>
      <c r="G894" s="2" t="s">
        <v>1275</v>
      </c>
      <c r="H894" s="2">
        <v>2019</v>
      </c>
      <c r="I894" s="69">
        <v>1.1592754528419738</v>
      </c>
      <c r="J894" s="5">
        <v>1.1592754528419738</v>
      </c>
      <c r="K894" s="2">
        <v>108</v>
      </c>
      <c r="L894" s="70" t="s">
        <v>1171</v>
      </c>
    </row>
    <row r="895" spans="1:12" ht="30">
      <c r="A895" s="25">
        <v>81065</v>
      </c>
      <c r="B895" s="2" t="s">
        <v>1003</v>
      </c>
      <c r="C895" s="2" t="s">
        <v>1004</v>
      </c>
      <c r="D895" s="2" t="s">
        <v>1132</v>
      </c>
      <c r="E895" s="2" t="s">
        <v>1137</v>
      </c>
      <c r="F895" s="2" t="s">
        <v>1174</v>
      </c>
      <c r="G895" s="2" t="s">
        <v>1275</v>
      </c>
      <c r="H895" s="2">
        <v>2019</v>
      </c>
      <c r="I895" s="69">
        <v>0.7537015276145711</v>
      </c>
      <c r="J895" s="5">
        <v>0.7537015276145711</v>
      </c>
      <c r="K895" s="2">
        <v>108</v>
      </c>
      <c r="L895" s="70" t="s">
        <v>1171</v>
      </c>
    </row>
    <row r="896" spans="1:12" ht="30">
      <c r="A896" s="25">
        <v>81220</v>
      </c>
      <c r="B896" s="2" t="s">
        <v>1003</v>
      </c>
      <c r="C896" s="2" t="s">
        <v>1005</v>
      </c>
      <c r="D896" s="2" t="s">
        <v>1132</v>
      </c>
      <c r="E896" s="2" t="s">
        <v>1137</v>
      </c>
      <c r="F896" s="2" t="s">
        <v>1174</v>
      </c>
      <c r="G896" s="2" t="s">
        <v>1275</v>
      </c>
      <c r="H896" s="2">
        <v>2019</v>
      </c>
      <c r="I896" s="69">
        <v>1.2625482625482625</v>
      </c>
      <c r="J896" s="5">
        <v>1.2625482625482625</v>
      </c>
      <c r="K896" s="2">
        <v>108</v>
      </c>
      <c r="L896" s="70" t="s">
        <v>1171</v>
      </c>
    </row>
    <row r="897" spans="1:12" ht="30">
      <c r="A897" s="25">
        <v>81300</v>
      </c>
      <c r="B897" s="2" t="s">
        <v>1003</v>
      </c>
      <c r="C897" s="2" t="s">
        <v>1006</v>
      </c>
      <c r="D897" s="2" t="s">
        <v>1132</v>
      </c>
      <c r="E897" s="2" t="s">
        <v>1137</v>
      </c>
      <c r="F897" s="2" t="s">
        <v>1174</v>
      </c>
      <c r="G897" s="2" t="s">
        <v>1275</v>
      </c>
      <c r="H897" s="2">
        <v>2019</v>
      </c>
      <c r="I897" s="69">
        <v>1.0950901180857675</v>
      </c>
      <c r="J897" s="5">
        <v>1.0950901180857675</v>
      </c>
      <c r="K897" s="2">
        <v>108</v>
      </c>
      <c r="L897" s="70" t="s">
        <v>1171</v>
      </c>
    </row>
    <row r="898" spans="1:12" ht="30">
      <c r="A898" s="25">
        <v>81591</v>
      </c>
      <c r="B898" s="2" t="s">
        <v>1003</v>
      </c>
      <c r="C898" s="2" t="s">
        <v>1007</v>
      </c>
      <c r="D898" s="2" t="s">
        <v>1132</v>
      </c>
      <c r="E898" s="2" t="s">
        <v>1137</v>
      </c>
      <c r="F898" s="2" t="s">
        <v>1174</v>
      </c>
      <c r="G898" s="2" t="s">
        <v>1275</v>
      </c>
      <c r="H898" s="2">
        <v>2019</v>
      </c>
      <c r="I898" s="69">
        <v>0.82228915662650603</v>
      </c>
      <c r="J898" s="5">
        <v>0.82228915662650603</v>
      </c>
      <c r="K898" s="2">
        <v>108</v>
      </c>
      <c r="L898" s="70" t="s">
        <v>1171</v>
      </c>
    </row>
    <row r="899" spans="1:12" ht="30">
      <c r="A899" s="25">
        <v>81736</v>
      </c>
      <c r="B899" s="2" t="s">
        <v>1003</v>
      </c>
      <c r="C899" s="2" t="s">
        <v>1008</v>
      </c>
      <c r="D899" s="2" t="s">
        <v>1132</v>
      </c>
      <c r="E899" s="2" t="s">
        <v>1137</v>
      </c>
      <c r="F899" s="2" t="s">
        <v>1174</v>
      </c>
      <c r="G899" s="2" t="s">
        <v>1275</v>
      </c>
      <c r="H899" s="2">
        <v>2019</v>
      </c>
      <c r="I899" s="69">
        <v>0.97477876106194694</v>
      </c>
      <c r="J899" s="5">
        <v>0.97477876106194694</v>
      </c>
      <c r="K899" s="2">
        <v>108</v>
      </c>
      <c r="L899" s="70" t="s">
        <v>1171</v>
      </c>
    </row>
    <row r="900" spans="1:12" ht="30">
      <c r="A900" s="25">
        <v>81794</v>
      </c>
      <c r="B900" s="2" t="s">
        <v>1003</v>
      </c>
      <c r="C900" s="2" t="s">
        <v>1009</v>
      </c>
      <c r="D900" s="2" t="s">
        <v>1132</v>
      </c>
      <c r="E900" s="2" t="s">
        <v>1137</v>
      </c>
      <c r="F900" s="2" t="s">
        <v>1174</v>
      </c>
      <c r="G900" s="2" t="s">
        <v>1275</v>
      </c>
      <c r="H900" s="2">
        <v>2019</v>
      </c>
      <c r="I900" s="69">
        <v>1.5083648138154344</v>
      </c>
      <c r="J900" s="5">
        <v>1.5083648138154344</v>
      </c>
      <c r="K900" s="2">
        <v>108</v>
      </c>
      <c r="L900" s="70" t="s">
        <v>1171</v>
      </c>
    </row>
    <row r="901" spans="1:12" ht="30">
      <c r="A901" s="25">
        <v>81001</v>
      </c>
      <c r="B901" s="2" t="s">
        <v>1003</v>
      </c>
      <c r="C901" s="2" t="s">
        <v>1003</v>
      </c>
      <c r="D901" s="2" t="s">
        <v>1132</v>
      </c>
      <c r="E901" s="2" t="s">
        <v>1137</v>
      </c>
      <c r="F901" s="2" t="s">
        <v>1174</v>
      </c>
      <c r="G901" s="2" t="s">
        <v>1275</v>
      </c>
      <c r="H901" s="2">
        <v>2020</v>
      </c>
      <c r="I901" s="69">
        <v>1.16689383613509</v>
      </c>
      <c r="J901" s="5">
        <v>1.16689383613509</v>
      </c>
      <c r="K901" s="2">
        <v>108</v>
      </c>
      <c r="L901" s="70" t="s">
        <v>1171</v>
      </c>
    </row>
    <row r="902" spans="1:12" ht="30">
      <c r="A902" s="25">
        <v>81065</v>
      </c>
      <c r="B902" s="2" t="s">
        <v>1003</v>
      </c>
      <c r="C902" s="2" t="s">
        <v>1004</v>
      </c>
      <c r="D902" s="2" t="s">
        <v>1132</v>
      </c>
      <c r="E902" s="2" t="s">
        <v>1137</v>
      </c>
      <c r="F902" s="2" t="s">
        <v>1174</v>
      </c>
      <c r="G902" s="2" t="s">
        <v>1275</v>
      </c>
      <c r="H902" s="2">
        <v>2020</v>
      </c>
      <c r="I902" s="69">
        <v>0.75028223075186273</v>
      </c>
      <c r="J902" s="5">
        <v>0.75028223075186273</v>
      </c>
      <c r="K902" s="2">
        <v>108</v>
      </c>
      <c r="L902" s="70" t="s">
        <v>1171</v>
      </c>
    </row>
    <row r="903" spans="1:12" ht="30">
      <c r="A903" s="25">
        <v>81220</v>
      </c>
      <c r="B903" s="2" t="s">
        <v>1003</v>
      </c>
      <c r="C903" s="2" t="s">
        <v>1005</v>
      </c>
      <c r="D903" s="2" t="s">
        <v>1132</v>
      </c>
      <c r="E903" s="2" t="s">
        <v>1137</v>
      </c>
      <c r="F903" s="2" t="s">
        <v>1174</v>
      </c>
      <c r="G903" s="2" t="s">
        <v>1275</v>
      </c>
      <c r="H903" s="2">
        <v>2020</v>
      </c>
      <c r="I903" s="69">
        <v>1.25</v>
      </c>
      <c r="J903" s="5">
        <v>1.25</v>
      </c>
      <c r="K903" s="2">
        <v>108</v>
      </c>
      <c r="L903" s="70" t="s">
        <v>1171</v>
      </c>
    </row>
    <row r="904" spans="1:12" ht="30">
      <c r="A904" s="25">
        <v>81300</v>
      </c>
      <c r="B904" s="2" t="s">
        <v>1003</v>
      </c>
      <c r="C904" s="2" t="s">
        <v>1006</v>
      </c>
      <c r="D904" s="2" t="s">
        <v>1132</v>
      </c>
      <c r="E904" s="2" t="s">
        <v>1137</v>
      </c>
      <c r="F904" s="2" t="s">
        <v>1174</v>
      </c>
      <c r="G904" s="2" t="s">
        <v>1275</v>
      </c>
      <c r="H904" s="2">
        <v>2020</v>
      </c>
      <c r="I904" s="69">
        <v>1.1536088834053053</v>
      </c>
      <c r="J904" s="5">
        <v>1.1536088834053053</v>
      </c>
      <c r="K904" s="2">
        <v>108</v>
      </c>
      <c r="L904" s="70" t="s">
        <v>1171</v>
      </c>
    </row>
    <row r="905" spans="1:12" ht="30">
      <c r="A905" s="25">
        <v>81591</v>
      </c>
      <c r="B905" s="2" t="s">
        <v>1003</v>
      </c>
      <c r="C905" s="2" t="s">
        <v>1007</v>
      </c>
      <c r="D905" s="2" t="s">
        <v>1132</v>
      </c>
      <c r="E905" s="2" t="s">
        <v>1137</v>
      </c>
      <c r="F905" s="2" t="s">
        <v>1174</v>
      </c>
      <c r="G905" s="2" t="s">
        <v>1275</v>
      </c>
      <c r="H905" s="2">
        <v>2020</v>
      </c>
      <c r="I905" s="69">
        <v>0.83625730994152048</v>
      </c>
      <c r="J905" s="5">
        <v>0.83625730994152048</v>
      </c>
      <c r="K905" s="2">
        <v>108</v>
      </c>
      <c r="L905" s="70" t="s">
        <v>1171</v>
      </c>
    </row>
    <row r="906" spans="1:12" ht="30">
      <c r="A906" s="25">
        <v>81736</v>
      </c>
      <c r="B906" s="2" t="s">
        <v>1003</v>
      </c>
      <c r="C906" s="2" t="s">
        <v>1008</v>
      </c>
      <c r="D906" s="2" t="s">
        <v>1132</v>
      </c>
      <c r="E906" s="2" t="s">
        <v>1137</v>
      </c>
      <c r="F906" s="2" t="s">
        <v>1174</v>
      </c>
      <c r="G906" s="2" t="s">
        <v>1275</v>
      </c>
      <c r="H906" s="2">
        <v>2020</v>
      </c>
      <c r="I906" s="69">
        <v>0.99059225999572376</v>
      </c>
      <c r="J906" s="5">
        <v>0.99059225999572376</v>
      </c>
      <c r="K906" s="2">
        <v>108</v>
      </c>
      <c r="L906" s="70" t="s">
        <v>1171</v>
      </c>
    </row>
    <row r="907" spans="1:12" ht="30">
      <c r="A907" s="25">
        <v>81794</v>
      </c>
      <c r="B907" s="2" t="s">
        <v>1003</v>
      </c>
      <c r="C907" s="2" t="s">
        <v>1009</v>
      </c>
      <c r="D907" s="2" t="s">
        <v>1132</v>
      </c>
      <c r="E907" s="2" t="s">
        <v>1137</v>
      </c>
      <c r="F907" s="2" t="s">
        <v>1174</v>
      </c>
      <c r="G907" s="2" t="s">
        <v>1275</v>
      </c>
      <c r="H907" s="2">
        <v>2020</v>
      </c>
      <c r="I907" s="69">
        <v>1.4201307189542485</v>
      </c>
      <c r="J907" s="5">
        <v>1.4201307189542485</v>
      </c>
      <c r="K907" s="2">
        <v>108</v>
      </c>
      <c r="L907" s="70" t="s">
        <v>1171</v>
      </c>
    </row>
    <row r="908" spans="1:12" ht="30">
      <c r="A908" s="25">
        <v>81001</v>
      </c>
      <c r="B908" s="2" t="s">
        <v>1003</v>
      </c>
      <c r="C908" s="2" t="s">
        <v>1003</v>
      </c>
      <c r="D908" s="2" t="s">
        <v>1133</v>
      </c>
      <c r="E908" s="2" t="s">
        <v>1137</v>
      </c>
      <c r="F908" s="2" t="s">
        <v>1174</v>
      </c>
      <c r="G908" s="2" t="s">
        <v>1098</v>
      </c>
      <c r="H908" s="2">
        <v>2018</v>
      </c>
      <c r="I908" s="69">
        <v>0.89160063391442157</v>
      </c>
      <c r="J908" s="5">
        <v>0.89160063391442157</v>
      </c>
      <c r="K908" s="2">
        <v>109</v>
      </c>
      <c r="L908" s="70" t="s">
        <v>1171</v>
      </c>
    </row>
    <row r="909" spans="1:12" ht="30">
      <c r="A909" s="25">
        <v>81065</v>
      </c>
      <c r="B909" s="2" t="s">
        <v>1003</v>
      </c>
      <c r="C909" s="2" t="s">
        <v>1004</v>
      </c>
      <c r="D909" s="2" t="s">
        <v>1133</v>
      </c>
      <c r="E909" s="2" t="s">
        <v>1137</v>
      </c>
      <c r="F909" s="2" t="s">
        <v>1174</v>
      </c>
      <c r="G909" s="2" t="s">
        <v>1098</v>
      </c>
      <c r="H909" s="2">
        <v>2018</v>
      </c>
      <c r="I909" s="69">
        <v>0.46848209783156836</v>
      </c>
      <c r="J909" s="5">
        <v>0.46848209783156836</v>
      </c>
      <c r="K909" s="2">
        <v>109</v>
      </c>
      <c r="L909" s="70" t="s">
        <v>1171</v>
      </c>
    </row>
    <row r="910" spans="1:12" ht="30">
      <c r="A910" s="25">
        <v>81220</v>
      </c>
      <c r="B910" s="2" t="s">
        <v>1003</v>
      </c>
      <c r="C910" s="2" t="s">
        <v>1005</v>
      </c>
      <c r="D910" s="2" t="s">
        <v>1133</v>
      </c>
      <c r="E910" s="2" t="s">
        <v>1137</v>
      </c>
      <c r="F910" s="2" t="s">
        <v>1174</v>
      </c>
      <c r="G910" s="2" t="s">
        <v>1098</v>
      </c>
      <c r="H910" s="2">
        <v>2018</v>
      </c>
      <c r="I910" s="69">
        <v>0.81818181818181823</v>
      </c>
      <c r="J910" s="5">
        <v>0.81818181818181823</v>
      </c>
      <c r="K910" s="2">
        <v>109</v>
      </c>
      <c r="L910" s="70" t="s">
        <v>1171</v>
      </c>
    </row>
    <row r="911" spans="1:12" ht="30">
      <c r="A911" s="25">
        <v>81300</v>
      </c>
      <c r="B911" s="2" t="s">
        <v>1003</v>
      </c>
      <c r="C911" s="2" t="s">
        <v>1006</v>
      </c>
      <c r="D911" s="2" t="s">
        <v>1133</v>
      </c>
      <c r="E911" s="2" t="s">
        <v>1137</v>
      </c>
      <c r="F911" s="2" t="s">
        <v>1174</v>
      </c>
      <c r="G911" s="2" t="s">
        <v>1098</v>
      </c>
      <c r="H911" s="2">
        <v>2018</v>
      </c>
      <c r="I911" s="69">
        <v>0.82772020725388606</v>
      </c>
      <c r="J911" s="5">
        <v>0.82772020725388606</v>
      </c>
      <c r="K911" s="2">
        <v>109</v>
      </c>
      <c r="L911" s="70" t="s">
        <v>1171</v>
      </c>
    </row>
    <row r="912" spans="1:12" ht="30">
      <c r="A912" s="25">
        <v>81591</v>
      </c>
      <c r="B912" s="2" t="s">
        <v>1003</v>
      </c>
      <c r="C912" s="2" t="s">
        <v>1007</v>
      </c>
      <c r="D912" s="2" t="s">
        <v>1133</v>
      </c>
      <c r="E912" s="2" t="s">
        <v>1137</v>
      </c>
      <c r="F912" s="2" t="s">
        <v>1174</v>
      </c>
      <c r="G912" s="2" t="s">
        <v>1098</v>
      </c>
      <c r="H912" s="2">
        <v>2018</v>
      </c>
      <c r="I912" s="69">
        <v>0.38750000000000001</v>
      </c>
      <c r="J912" s="5">
        <v>0.38750000000000001</v>
      </c>
      <c r="K912" s="2">
        <v>109</v>
      </c>
      <c r="L912" s="70" t="s">
        <v>1171</v>
      </c>
    </row>
    <row r="913" spans="1:12" ht="30">
      <c r="A913" s="25">
        <v>81736</v>
      </c>
      <c r="B913" s="2" t="s">
        <v>1003</v>
      </c>
      <c r="C913" s="2" t="s">
        <v>1008</v>
      </c>
      <c r="D913" s="2" t="s">
        <v>1133</v>
      </c>
      <c r="E913" s="2" t="s">
        <v>1137</v>
      </c>
      <c r="F913" s="2" t="s">
        <v>1174</v>
      </c>
      <c r="G913" s="2" t="s">
        <v>1098</v>
      </c>
      <c r="H913" s="2">
        <v>2018</v>
      </c>
      <c r="I913" s="69">
        <v>0.6394120349104272</v>
      </c>
      <c r="J913" s="5">
        <v>0.6394120349104272</v>
      </c>
      <c r="K913" s="2">
        <v>109</v>
      </c>
      <c r="L913" s="70" t="s">
        <v>1171</v>
      </c>
    </row>
    <row r="914" spans="1:12" ht="30">
      <c r="A914" s="25">
        <v>81794</v>
      </c>
      <c r="B914" s="2" t="s">
        <v>1003</v>
      </c>
      <c r="C914" s="2" t="s">
        <v>1009</v>
      </c>
      <c r="D914" s="2" t="s">
        <v>1133</v>
      </c>
      <c r="E914" s="2" t="s">
        <v>1137</v>
      </c>
      <c r="F914" s="2" t="s">
        <v>1174</v>
      </c>
      <c r="G914" s="2" t="s">
        <v>1098</v>
      </c>
      <c r="H914" s="2">
        <v>2018</v>
      </c>
      <c r="I914" s="69">
        <v>1.0438247011952191</v>
      </c>
      <c r="J914" s="5">
        <v>1.0438247011952191</v>
      </c>
      <c r="K914" s="2">
        <v>109</v>
      </c>
      <c r="L914" s="70" t="s">
        <v>1171</v>
      </c>
    </row>
    <row r="915" spans="1:12" ht="30">
      <c r="A915" s="25">
        <v>81001</v>
      </c>
      <c r="B915" s="2" t="s">
        <v>1003</v>
      </c>
      <c r="C915" s="2" t="s">
        <v>1003</v>
      </c>
      <c r="D915" s="2" t="s">
        <v>1133</v>
      </c>
      <c r="E915" s="2" t="s">
        <v>1137</v>
      </c>
      <c r="F915" s="2" t="s">
        <v>1174</v>
      </c>
      <c r="G915" s="2" t="s">
        <v>1098</v>
      </c>
      <c r="H915" s="2">
        <v>2019</v>
      </c>
      <c r="I915" s="69">
        <v>0.9290931223371881</v>
      </c>
      <c r="J915" s="5">
        <v>0.9290931223371881</v>
      </c>
      <c r="K915" s="2">
        <v>109</v>
      </c>
      <c r="L915" s="70" t="s">
        <v>1171</v>
      </c>
    </row>
    <row r="916" spans="1:12" ht="30">
      <c r="A916" s="25">
        <v>81065</v>
      </c>
      <c r="B916" s="2" t="s">
        <v>1003</v>
      </c>
      <c r="C916" s="2" t="s">
        <v>1004</v>
      </c>
      <c r="D916" s="2" t="s">
        <v>1133</v>
      </c>
      <c r="E916" s="2" t="s">
        <v>1137</v>
      </c>
      <c r="F916" s="2" t="s">
        <v>1174</v>
      </c>
      <c r="G916" s="2" t="s">
        <v>1098</v>
      </c>
      <c r="H916" s="2">
        <v>2019</v>
      </c>
      <c r="I916" s="69">
        <v>0.5733397037744864</v>
      </c>
      <c r="J916" s="5">
        <v>0.5733397037744864</v>
      </c>
      <c r="K916" s="2">
        <v>109</v>
      </c>
      <c r="L916" s="70" t="s">
        <v>1171</v>
      </c>
    </row>
    <row r="917" spans="1:12" ht="30">
      <c r="A917" s="25">
        <v>81220</v>
      </c>
      <c r="B917" s="2" t="s">
        <v>1003</v>
      </c>
      <c r="C917" s="2" t="s">
        <v>1005</v>
      </c>
      <c r="D917" s="2" t="s">
        <v>1133</v>
      </c>
      <c r="E917" s="2" t="s">
        <v>1137</v>
      </c>
      <c r="F917" s="2" t="s">
        <v>1174</v>
      </c>
      <c r="G917" s="2" t="s">
        <v>1098</v>
      </c>
      <c r="H917" s="2">
        <v>2019</v>
      </c>
      <c r="I917" s="69">
        <v>0.6992481203007519</v>
      </c>
      <c r="J917" s="5">
        <v>0.6992481203007519</v>
      </c>
      <c r="K917" s="2">
        <v>109</v>
      </c>
      <c r="L917" s="70" t="s">
        <v>1171</v>
      </c>
    </row>
    <row r="918" spans="1:12" ht="30">
      <c r="A918" s="25">
        <v>81300</v>
      </c>
      <c r="B918" s="2" t="s">
        <v>1003</v>
      </c>
      <c r="C918" s="2" t="s">
        <v>1006</v>
      </c>
      <c r="D918" s="2" t="s">
        <v>1133</v>
      </c>
      <c r="E918" s="2" t="s">
        <v>1137</v>
      </c>
      <c r="F918" s="2" t="s">
        <v>1174</v>
      </c>
      <c r="G918" s="2" t="s">
        <v>1098</v>
      </c>
      <c r="H918" s="2">
        <v>2019</v>
      </c>
      <c r="I918" s="69">
        <v>0.6696428571428571</v>
      </c>
      <c r="J918" s="5">
        <v>0.6696428571428571</v>
      </c>
      <c r="K918" s="2">
        <v>109</v>
      </c>
      <c r="L918" s="70" t="s">
        <v>1171</v>
      </c>
    </row>
    <row r="919" spans="1:12" ht="30">
      <c r="A919" s="25">
        <v>81591</v>
      </c>
      <c r="B919" s="2" t="s">
        <v>1003</v>
      </c>
      <c r="C919" s="2" t="s">
        <v>1007</v>
      </c>
      <c r="D919" s="2" t="s">
        <v>1133</v>
      </c>
      <c r="E919" s="2" t="s">
        <v>1137</v>
      </c>
      <c r="F919" s="2" t="s">
        <v>1174</v>
      </c>
      <c r="G919" s="2" t="s">
        <v>1098</v>
      </c>
      <c r="H919" s="2">
        <v>2019</v>
      </c>
      <c r="I919" s="69">
        <v>0.41916167664670656</v>
      </c>
      <c r="J919" s="5">
        <v>0.41916167664670656</v>
      </c>
      <c r="K919" s="2">
        <v>109</v>
      </c>
      <c r="L919" s="70" t="s">
        <v>1171</v>
      </c>
    </row>
    <row r="920" spans="1:12" ht="30">
      <c r="A920" s="25">
        <v>81736</v>
      </c>
      <c r="B920" s="2" t="s">
        <v>1003</v>
      </c>
      <c r="C920" s="2" t="s">
        <v>1008</v>
      </c>
      <c r="D920" s="2" t="s">
        <v>1133</v>
      </c>
      <c r="E920" s="2" t="s">
        <v>1137</v>
      </c>
      <c r="F920" s="2" t="s">
        <v>1174</v>
      </c>
      <c r="G920" s="2" t="s">
        <v>1098</v>
      </c>
      <c r="H920" s="2">
        <v>2019</v>
      </c>
      <c r="I920" s="69">
        <v>0.76318101933216165</v>
      </c>
      <c r="J920" s="5">
        <v>0.76318101933216165</v>
      </c>
      <c r="K920" s="2">
        <v>109</v>
      </c>
      <c r="L920" s="70" t="s">
        <v>1171</v>
      </c>
    </row>
    <row r="921" spans="1:12" ht="30">
      <c r="A921" s="25">
        <v>81794</v>
      </c>
      <c r="B921" s="2" t="s">
        <v>1003</v>
      </c>
      <c r="C921" s="2" t="s">
        <v>1009</v>
      </c>
      <c r="D921" s="2" t="s">
        <v>1133</v>
      </c>
      <c r="E921" s="2" t="s">
        <v>1137</v>
      </c>
      <c r="F921" s="2" t="s">
        <v>1174</v>
      </c>
      <c r="G921" s="2" t="s">
        <v>1098</v>
      </c>
      <c r="H921" s="2">
        <v>2019</v>
      </c>
      <c r="I921" s="69">
        <v>1.0284619594964421</v>
      </c>
      <c r="J921" s="5">
        <v>1.0284619594964421</v>
      </c>
      <c r="K921" s="2">
        <v>109</v>
      </c>
      <c r="L921" s="70" t="s">
        <v>1171</v>
      </c>
    </row>
    <row r="922" spans="1:12" ht="30">
      <c r="A922" s="25">
        <v>81001</v>
      </c>
      <c r="B922" s="2" t="s">
        <v>1003</v>
      </c>
      <c r="C922" s="2" t="s">
        <v>1003</v>
      </c>
      <c r="D922" s="2" t="s">
        <v>1133</v>
      </c>
      <c r="E922" s="2" t="s">
        <v>1137</v>
      </c>
      <c r="F922" s="2" t="s">
        <v>1174</v>
      </c>
      <c r="G922" s="2" t="s">
        <v>1098</v>
      </c>
      <c r="H922" s="2">
        <v>2020</v>
      </c>
      <c r="I922" s="69">
        <v>0.96205158612511121</v>
      </c>
      <c r="J922" s="5">
        <v>0.96205158612511121</v>
      </c>
      <c r="K922" s="2">
        <v>109</v>
      </c>
      <c r="L922" s="70" t="s">
        <v>1171</v>
      </c>
    </row>
    <row r="923" spans="1:12" ht="30">
      <c r="A923" s="25">
        <v>81065</v>
      </c>
      <c r="B923" s="2" t="s">
        <v>1003</v>
      </c>
      <c r="C923" s="2" t="s">
        <v>1004</v>
      </c>
      <c r="D923" s="2" t="s">
        <v>1133</v>
      </c>
      <c r="E923" s="2" t="s">
        <v>1137</v>
      </c>
      <c r="F923" s="2" t="s">
        <v>1174</v>
      </c>
      <c r="G923" s="2" t="s">
        <v>1098</v>
      </c>
      <c r="H923" s="2">
        <v>2020</v>
      </c>
      <c r="I923" s="69">
        <v>0.47581759557807463</v>
      </c>
      <c r="J923" s="5">
        <v>0.47581759557807463</v>
      </c>
      <c r="K923" s="2">
        <v>109</v>
      </c>
      <c r="L923" s="70" t="s">
        <v>1171</v>
      </c>
    </row>
    <row r="924" spans="1:12" ht="30">
      <c r="A924" s="25">
        <v>81220</v>
      </c>
      <c r="B924" s="2" t="s">
        <v>1003</v>
      </c>
      <c r="C924" s="2" t="s">
        <v>1005</v>
      </c>
      <c r="D924" s="2" t="s">
        <v>1133</v>
      </c>
      <c r="E924" s="2" t="s">
        <v>1137</v>
      </c>
      <c r="F924" s="2" t="s">
        <v>1174</v>
      </c>
      <c r="G924" s="2" t="s">
        <v>1098</v>
      </c>
      <c r="H924" s="2">
        <v>2020</v>
      </c>
      <c r="I924" s="69">
        <v>0.81481481481481477</v>
      </c>
      <c r="J924" s="5">
        <v>0.81481481481481477</v>
      </c>
      <c r="K924" s="2">
        <v>109</v>
      </c>
      <c r="L924" s="70" t="s">
        <v>1171</v>
      </c>
    </row>
    <row r="925" spans="1:12" ht="30">
      <c r="A925" s="25">
        <v>81300</v>
      </c>
      <c r="B925" s="2" t="s">
        <v>1003</v>
      </c>
      <c r="C925" s="2" t="s">
        <v>1006</v>
      </c>
      <c r="D925" s="2" t="s">
        <v>1133</v>
      </c>
      <c r="E925" s="2" t="s">
        <v>1137</v>
      </c>
      <c r="F925" s="2" t="s">
        <v>1174</v>
      </c>
      <c r="G925" s="2" t="s">
        <v>1098</v>
      </c>
      <c r="H925" s="2">
        <v>2020</v>
      </c>
      <c r="I925" s="69">
        <v>0.71989860583016474</v>
      </c>
      <c r="J925" s="5">
        <v>0.71989860583016474</v>
      </c>
      <c r="K925" s="2">
        <v>109</v>
      </c>
      <c r="L925" s="70" t="s">
        <v>1171</v>
      </c>
    </row>
    <row r="926" spans="1:12" ht="30">
      <c r="A926" s="25">
        <v>81591</v>
      </c>
      <c r="B926" s="2" t="s">
        <v>1003</v>
      </c>
      <c r="C926" s="2" t="s">
        <v>1007</v>
      </c>
      <c r="D926" s="2" t="s">
        <v>1133</v>
      </c>
      <c r="E926" s="2" t="s">
        <v>1137</v>
      </c>
      <c r="F926" s="2" t="s">
        <v>1174</v>
      </c>
      <c r="G926" s="2" t="s">
        <v>1098</v>
      </c>
      <c r="H926" s="2">
        <v>2020</v>
      </c>
      <c r="I926" s="69">
        <v>0.39766081871345027</v>
      </c>
      <c r="J926" s="5">
        <v>0.39766081871345027</v>
      </c>
      <c r="K926" s="2">
        <v>109</v>
      </c>
      <c r="L926" s="70" t="s">
        <v>1171</v>
      </c>
    </row>
    <row r="927" spans="1:12" ht="30">
      <c r="A927" s="25">
        <v>81736</v>
      </c>
      <c r="B927" s="2" t="s">
        <v>1003</v>
      </c>
      <c r="C927" s="2" t="s">
        <v>1008</v>
      </c>
      <c r="D927" s="2" t="s">
        <v>1133</v>
      </c>
      <c r="E927" s="2" t="s">
        <v>1137</v>
      </c>
      <c r="F927" s="2" t="s">
        <v>1174</v>
      </c>
      <c r="G927" s="2" t="s">
        <v>1098</v>
      </c>
      <c r="H927" s="2">
        <v>2020</v>
      </c>
      <c r="I927" s="69">
        <v>0.69352088661551581</v>
      </c>
      <c r="J927" s="5">
        <v>0.69352088661551581</v>
      </c>
      <c r="K927" s="2">
        <v>109</v>
      </c>
      <c r="L927" s="70" t="s">
        <v>1171</v>
      </c>
    </row>
    <row r="928" spans="1:12" ht="30">
      <c r="A928" s="25">
        <v>81794</v>
      </c>
      <c r="B928" s="2" t="s">
        <v>1003</v>
      </c>
      <c r="C928" s="2" t="s">
        <v>1009</v>
      </c>
      <c r="D928" s="2" t="s">
        <v>1133</v>
      </c>
      <c r="E928" s="2" t="s">
        <v>1137</v>
      </c>
      <c r="F928" s="2" t="s">
        <v>1174</v>
      </c>
      <c r="G928" s="2" t="s">
        <v>1098</v>
      </c>
      <c r="H928" s="2">
        <v>2020</v>
      </c>
      <c r="I928" s="69">
        <v>1.0005327650506126</v>
      </c>
      <c r="J928" s="5">
        <v>1.0005327650506126</v>
      </c>
      <c r="K928" s="2">
        <v>109</v>
      </c>
      <c r="L928" s="70" t="s">
        <v>1171</v>
      </c>
    </row>
    <row r="929" spans="1:12" ht="30">
      <c r="A929" s="25">
        <v>81001</v>
      </c>
      <c r="B929" s="2" t="s">
        <v>1003</v>
      </c>
      <c r="C929" s="2" t="s">
        <v>1003</v>
      </c>
      <c r="D929" s="2" t="s">
        <v>1131</v>
      </c>
      <c r="E929" s="2" t="s">
        <v>1137</v>
      </c>
      <c r="F929" s="2" t="s">
        <v>1174</v>
      </c>
      <c r="G929" s="2" t="s">
        <v>1283</v>
      </c>
      <c r="H929" s="2">
        <v>2021</v>
      </c>
      <c r="I929" s="69">
        <v>1.2989424206815512</v>
      </c>
      <c r="J929" s="5">
        <v>1.2989424206815512</v>
      </c>
      <c r="K929" s="2">
        <v>107</v>
      </c>
      <c r="L929" s="70" t="s">
        <v>1171</v>
      </c>
    </row>
    <row r="930" spans="1:12" ht="30">
      <c r="A930" s="25">
        <v>81065</v>
      </c>
      <c r="B930" s="2" t="s">
        <v>1003</v>
      </c>
      <c r="C930" s="2" t="s">
        <v>1004</v>
      </c>
      <c r="D930" s="2" t="s">
        <v>1131</v>
      </c>
      <c r="E930" s="2" t="s">
        <v>1137</v>
      </c>
      <c r="F930" s="2" t="s">
        <v>1174</v>
      </c>
      <c r="G930" s="2" t="s">
        <v>1283</v>
      </c>
      <c r="H930" s="2">
        <v>2021</v>
      </c>
      <c r="I930" s="69">
        <v>0.91946308724832215</v>
      </c>
      <c r="J930" s="5">
        <v>0.91946308724832215</v>
      </c>
      <c r="K930" s="2">
        <v>107</v>
      </c>
      <c r="L930" s="70" t="s">
        <v>1171</v>
      </c>
    </row>
    <row r="931" spans="1:12" ht="30">
      <c r="A931" s="25">
        <v>81220</v>
      </c>
      <c r="B931" s="2" t="s">
        <v>1003</v>
      </c>
      <c r="C931" s="2" t="s">
        <v>1005</v>
      </c>
      <c r="D931" s="2" t="s">
        <v>1131</v>
      </c>
      <c r="E931" s="2" t="s">
        <v>1137</v>
      </c>
      <c r="F931" s="2" t="s">
        <v>1174</v>
      </c>
      <c r="G931" s="2" t="s">
        <v>1283</v>
      </c>
      <c r="H931" s="2">
        <v>2021</v>
      </c>
      <c r="I931" s="69">
        <v>1.1228070175438596</v>
      </c>
      <c r="J931" s="5">
        <v>1.1228070175438596</v>
      </c>
      <c r="K931" s="2">
        <v>107</v>
      </c>
      <c r="L931" s="70" t="s">
        <v>1171</v>
      </c>
    </row>
    <row r="932" spans="1:12" ht="30">
      <c r="A932" s="25">
        <v>81300</v>
      </c>
      <c r="B932" s="2" t="s">
        <v>1003</v>
      </c>
      <c r="C932" s="2" t="s">
        <v>1006</v>
      </c>
      <c r="D932" s="2" t="s">
        <v>1131</v>
      </c>
      <c r="E932" s="2" t="s">
        <v>1137</v>
      </c>
      <c r="F932" s="2" t="s">
        <v>1174</v>
      </c>
      <c r="G932" s="2" t="s">
        <v>1283</v>
      </c>
      <c r="H932" s="2">
        <v>2021</v>
      </c>
      <c r="I932" s="69">
        <v>1.3706422018348623</v>
      </c>
      <c r="J932" s="5">
        <v>1.3706422018348623</v>
      </c>
      <c r="K932" s="2">
        <v>107</v>
      </c>
      <c r="L932" s="70" t="s">
        <v>1171</v>
      </c>
    </row>
    <row r="933" spans="1:12" ht="30">
      <c r="A933" s="25">
        <v>81591</v>
      </c>
      <c r="B933" s="2" t="s">
        <v>1003</v>
      </c>
      <c r="C933" s="2" t="s">
        <v>1007</v>
      </c>
      <c r="D933" s="2" t="s">
        <v>1131</v>
      </c>
      <c r="E933" s="2" t="s">
        <v>1137</v>
      </c>
      <c r="F933" s="2" t="s">
        <v>1174</v>
      </c>
      <c r="G933" s="2" t="s">
        <v>1283</v>
      </c>
      <c r="H933" s="2">
        <v>2021</v>
      </c>
      <c r="I933" s="69">
        <v>1.048888888888889</v>
      </c>
      <c r="J933" s="5">
        <v>1.048888888888889</v>
      </c>
      <c r="K933" s="2">
        <v>107</v>
      </c>
      <c r="L933" s="70" t="s">
        <v>1171</v>
      </c>
    </row>
    <row r="934" spans="1:12" ht="30">
      <c r="A934" s="25">
        <v>81736</v>
      </c>
      <c r="B934" s="2" t="s">
        <v>1003</v>
      </c>
      <c r="C934" s="2" t="s">
        <v>1008</v>
      </c>
      <c r="D934" s="2" t="s">
        <v>1131</v>
      </c>
      <c r="E934" s="2" t="s">
        <v>1137</v>
      </c>
      <c r="F934" s="2" t="s">
        <v>1174</v>
      </c>
      <c r="G934" s="2" t="s">
        <v>1283</v>
      </c>
      <c r="H934" s="2">
        <v>2021</v>
      </c>
      <c r="I934" s="69">
        <v>1.0221426245522631</v>
      </c>
      <c r="J934" s="5">
        <v>1.0221426245522631</v>
      </c>
      <c r="K934" s="2">
        <v>107</v>
      </c>
      <c r="L934" s="70" t="s">
        <v>1171</v>
      </c>
    </row>
    <row r="935" spans="1:12" ht="30">
      <c r="A935" s="25">
        <v>81794</v>
      </c>
      <c r="B935" s="2" t="s">
        <v>1003</v>
      </c>
      <c r="C935" s="2" t="s">
        <v>1009</v>
      </c>
      <c r="D935" s="2" t="s">
        <v>1131</v>
      </c>
      <c r="E935" s="2" t="s">
        <v>1137</v>
      </c>
      <c r="F935" s="2" t="s">
        <v>1174</v>
      </c>
      <c r="G935" s="2" t="s">
        <v>1283</v>
      </c>
      <c r="H935" s="2">
        <v>2021</v>
      </c>
      <c r="I935" s="69">
        <v>1.5096696212731668</v>
      </c>
      <c r="J935" s="5">
        <v>1.5096696212731668</v>
      </c>
      <c r="K935" s="2">
        <v>107</v>
      </c>
      <c r="L935" s="70" t="s">
        <v>1171</v>
      </c>
    </row>
    <row r="936" spans="1:12" ht="30">
      <c r="A936" s="25">
        <v>81001</v>
      </c>
      <c r="B936" s="2" t="s">
        <v>1003</v>
      </c>
      <c r="C936" s="2" t="s">
        <v>1003</v>
      </c>
      <c r="D936" s="2" t="s">
        <v>1132</v>
      </c>
      <c r="E936" s="2" t="s">
        <v>1137</v>
      </c>
      <c r="F936" s="2" t="s">
        <v>1174</v>
      </c>
      <c r="G936" s="2" t="s">
        <v>1275</v>
      </c>
      <c r="H936" s="2">
        <v>2021</v>
      </c>
      <c r="I936" s="69">
        <v>1.2307225258044929</v>
      </c>
      <c r="J936" s="5">
        <v>1.2307225258044929</v>
      </c>
      <c r="K936" s="2">
        <v>108</v>
      </c>
      <c r="L936" s="70" t="s">
        <v>1171</v>
      </c>
    </row>
    <row r="937" spans="1:12" ht="30">
      <c r="A937" s="25">
        <v>81065</v>
      </c>
      <c r="B937" s="2" t="s">
        <v>1003</v>
      </c>
      <c r="C937" s="2" t="s">
        <v>1004</v>
      </c>
      <c r="D937" s="2" t="s">
        <v>1132</v>
      </c>
      <c r="E937" s="2" t="s">
        <v>1137</v>
      </c>
      <c r="F937" s="2" t="s">
        <v>1174</v>
      </c>
      <c r="G937" s="2" t="s">
        <v>1275</v>
      </c>
      <c r="H937" s="2">
        <v>2021</v>
      </c>
      <c r="I937" s="69">
        <v>0.84811890385508593</v>
      </c>
      <c r="J937" s="5">
        <v>0.84811890385508593</v>
      </c>
      <c r="K937" s="2">
        <v>108</v>
      </c>
      <c r="L937" s="70" t="s">
        <v>1171</v>
      </c>
    </row>
    <row r="938" spans="1:12" ht="30">
      <c r="A938" s="25">
        <v>81220</v>
      </c>
      <c r="B938" s="2" t="s">
        <v>1003</v>
      </c>
      <c r="C938" s="2" t="s">
        <v>1005</v>
      </c>
      <c r="D938" s="2" t="s">
        <v>1132</v>
      </c>
      <c r="E938" s="2" t="s">
        <v>1137</v>
      </c>
      <c r="F938" s="2" t="s">
        <v>1174</v>
      </c>
      <c r="G938" s="2" t="s">
        <v>1275</v>
      </c>
      <c r="H938" s="2">
        <v>2021</v>
      </c>
      <c r="I938" s="69">
        <v>1.4566929133858268</v>
      </c>
      <c r="J938" s="5">
        <v>1.4566929133858268</v>
      </c>
      <c r="K938" s="2">
        <v>108</v>
      </c>
      <c r="L938" s="70" t="s">
        <v>1171</v>
      </c>
    </row>
    <row r="939" spans="1:12" ht="30">
      <c r="A939" s="25">
        <v>81300</v>
      </c>
      <c r="B939" s="2" t="s">
        <v>1003</v>
      </c>
      <c r="C939" s="2" t="s">
        <v>1006</v>
      </c>
      <c r="D939" s="2" t="s">
        <v>1132</v>
      </c>
      <c r="E939" s="2" t="s">
        <v>1137</v>
      </c>
      <c r="F939" s="2" t="s">
        <v>1174</v>
      </c>
      <c r="G939" s="2" t="s">
        <v>1275</v>
      </c>
      <c r="H939" s="2">
        <v>2021</v>
      </c>
      <c r="I939" s="69">
        <v>1.1142857142857143</v>
      </c>
      <c r="J939" s="5">
        <v>1.1142857142857143</v>
      </c>
      <c r="K939" s="2">
        <v>108</v>
      </c>
      <c r="L939" s="70" t="s">
        <v>1171</v>
      </c>
    </row>
    <row r="940" spans="1:12" ht="30">
      <c r="A940" s="25">
        <v>81591</v>
      </c>
      <c r="B940" s="2" t="s">
        <v>1003</v>
      </c>
      <c r="C940" s="2" t="s">
        <v>1007</v>
      </c>
      <c r="D940" s="2" t="s">
        <v>1132</v>
      </c>
      <c r="E940" s="2" t="s">
        <v>1137</v>
      </c>
      <c r="F940" s="2" t="s">
        <v>1174</v>
      </c>
      <c r="G940" s="2" t="s">
        <v>1275</v>
      </c>
      <c r="H940" s="2">
        <v>2021</v>
      </c>
      <c r="I940" s="69">
        <v>0.81564245810055869</v>
      </c>
      <c r="J940" s="5">
        <v>0.81564245810055869</v>
      </c>
      <c r="K940" s="2">
        <v>108</v>
      </c>
      <c r="L940" s="70" t="s">
        <v>1171</v>
      </c>
    </row>
    <row r="941" spans="1:12" ht="30">
      <c r="A941" s="25">
        <v>81736</v>
      </c>
      <c r="B941" s="2" t="s">
        <v>1003</v>
      </c>
      <c r="C941" s="2" t="s">
        <v>1008</v>
      </c>
      <c r="D941" s="2" t="s">
        <v>1132</v>
      </c>
      <c r="E941" s="2" t="s">
        <v>1137</v>
      </c>
      <c r="F941" s="2" t="s">
        <v>1174</v>
      </c>
      <c r="G941" s="2" t="s">
        <v>1275</v>
      </c>
      <c r="H941" s="2">
        <v>2021</v>
      </c>
      <c r="I941" s="69">
        <v>0.98102866779089382</v>
      </c>
      <c r="J941" s="5">
        <v>0.98102866779089382</v>
      </c>
      <c r="K941" s="2">
        <v>108</v>
      </c>
      <c r="L941" s="70" t="s">
        <v>1171</v>
      </c>
    </row>
    <row r="942" spans="1:12" ht="30">
      <c r="A942" s="25">
        <v>81794</v>
      </c>
      <c r="B942" s="2" t="s">
        <v>1003</v>
      </c>
      <c r="C942" s="2" t="s">
        <v>1009</v>
      </c>
      <c r="D942" s="2" t="s">
        <v>1132</v>
      </c>
      <c r="E942" s="2" t="s">
        <v>1137</v>
      </c>
      <c r="F942" s="2" t="s">
        <v>1174</v>
      </c>
      <c r="G942" s="2" t="s">
        <v>1275</v>
      </c>
      <c r="H942" s="2">
        <v>2021</v>
      </c>
      <c r="I942" s="69">
        <v>1.4807184363444268</v>
      </c>
      <c r="J942" s="5">
        <v>1.4807184363444268</v>
      </c>
      <c r="K942" s="2">
        <v>108</v>
      </c>
      <c r="L942" s="70" t="s">
        <v>1171</v>
      </c>
    </row>
    <row r="943" spans="1:12" ht="30">
      <c r="A943" s="25">
        <v>81001</v>
      </c>
      <c r="B943" s="2" t="s">
        <v>1003</v>
      </c>
      <c r="C943" s="2" t="s">
        <v>1003</v>
      </c>
      <c r="D943" s="2" t="s">
        <v>1133</v>
      </c>
      <c r="E943" s="2" t="s">
        <v>1137</v>
      </c>
      <c r="F943" s="2" t="s">
        <v>1174</v>
      </c>
      <c r="G943" s="2" t="s">
        <v>1098</v>
      </c>
      <c r="H943" s="2">
        <v>2021</v>
      </c>
      <c r="I943" s="69">
        <v>1.1360626128838049</v>
      </c>
      <c r="J943" s="5">
        <v>1.1360626128838049</v>
      </c>
      <c r="K943" s="2">
        <v>109</v>
      </c>
      <c r="L943" s="70" t="s">
        <v>1171</v>
      </c>
    </row>
    <row r="944" spans="1:12" ht="30">
      <c r="A944" s="25">
        <v>81065</v>
      </c>
      <c r="B944" s="2" t="s">
        <v>1003</v>
      </c>
      <c r="C944" s="2" t="s">
        <v>1004</v>
      </c>
      <c r="D944" s="2" t="s">
        <v>1133</v>
      </c>
      <c r="E944" s="2" t="s">
        <v>1137</v>
      </c>
      <c r="F944" s="2" t="s">
        <v>1174</v>
      </c>
      <c r="G944" s="2" t="s">
        <v>1098</v>
      </c>
      <c r="H944" s="2">
        <v>2021</v>
      </c>
      <c r="I944" s="69">
        <v>0.58524904214559392</v>
      </c>
      <c r="J944" s="5">
        <v>0.58524904214559392</v>
      </c>
      <c r="K944" s="2">
        <v>109</v>
      </c>
      <c r="L944" s="70" t="s">
        <v>1171</v>
      </c>
    </row>
    <row r="945" spans="1:12" ht="30">
      <c r="A945" s="25">
        <v>81220</v>
      </c>
      <c r="B945" s="2" t="s">
        <v>1003</v>
      </c>
      <c r="C945" s="2" t="s">
        <v>1005</v>
      </c>
      <c r="D945" s="2" t="s">
        <v>1133</v>
      </c>
      <c r="E945" s="2" t="s">
        <v>1137</v>
      </c>
      <c r="F945" s="2" t="s">
        <v>1174</v>
      </c>
      <c r="G945" s="2" t="s">
        <v>1098</v>
      </c>
      <c r="H945" s="2">
        <v>2021</v>
      </c>
      <c r="I945" s="69">
        <v>1.106060606060606</v>
      </c>
      <c r="J945" s="5">
        <v>1.106060606060606</v>
      </c>
      <c r="K945" s="2">
        <v>109</v>
      </c>
      <c r="L945" s="70" t="s">
        <v>1171</v>
      </c>
    </row>
    <row r="946" spans="1:12" ht="30">
      <c r="A946" s="25">
        <v>81300</v>
      </c>
      <c r="B946" s="2" t="s">
        <v>1003</v>
      </c>
      <c r="C946" s="2" t="s">
        <v>1006</v>
      </c>
      <c r="D946" s="2" t="s">
        <v>1133</v>
      </c>
      <c r="E946" s="2" t="s">
        <v>1137</v>
      </c>
      <c r="F946" s="2" t="s">
        <v>1174</v>
      </c>
      <c r="G946" s="2" t="s">
        <v>1098</v>
      </c>
      <c r="H946" s="2">
        <v>2021</v>
      </c>
      <c r="I946" s="69">
        <v>0.82800982800982803</v>
      </c>
      <c r="J946" s="5">
        <v>0.82800982800982803</v>
      </c>
      <c r="K946" s="2">
        <v>109</v>
      </c>
      <c r="L946" s="70" t="s">
        <v>1171</v>
      </c>
    </row>
    <row r="947" spans="1:12" ht="30">
      <c r="A947" s="25">
        <v>81591</v>
      </c>
      <c r="B947" s="2" t="s">
        <v>1003</v>
      </c>
      <c r="C947" s="2" t="s">
        <v>1007</v>
      </c>
      <c r="D947" s="2" t="s">
        <v>1133</v>
      </c>
      <c r="E947" s="2" t="s">
        <v>1137</v>
      </c>
      <c r="F947" s="2" t="s">
        <v>1174</v>
      </c>
      <c r="G947" s="2" t="s">
        <v>1098</v>
      </c>
      <c r="H947" s="2">
        <v>2021</v>
      </c>
      <c r="I947" s="69">
        <v>0.5955056179775281</v>
      </c>
      <c r="J947" s="5">
        <v>0.5955056179775281</v>
      </c>
      <c r="K947" s="2">
        <v>109</v>
      </c>
      <c r="L947" s="70" t="s">
        <v>1171</v>
      </c>
    </row>
    <row r="948" spans="1:12" ht="30">
      <c r="A948" s="25">
        <v>81736</v>
      </c>
      <c r="B948" s="2" t="s">
        <v>1003</v>
      </c>
      <c r="C948" s="2" t="s">
        <v>1008</v>
      </c>
      <c r="D948" s="2" t="s">
        <v>1133</v>
      </c>
      <c r="E948" s="2" t="s">
        <v>1137</v>
      </c>
      <c r="F948" s="2" t="s">
        <v>1174</v>
      </c>
      <c r="G948" s="2" t="s">
        <v>1098</v>
      </c>
      <c r="H948" s="2">
        <v>2021</v>
      </c>
      <c r="I948" s="69">
        <v>0.76037256562235389</v>
      </c>
      <c r="J948" s="5">
        <v>0.76037256562235389</v>
      </c>
      <c r="K948" s="2">
        <v>109</v>
      </c>
      <c r="L948" s="70" t="s">
        <v>1171</v>
      </c>
    </row>
    <row r="949" spans="1:12" ht="30">
      <c r="A949" s="25">
        <v>81794</v>
      </c>
      <c r="B949" s="2" t="s">
        <v>1003</v>
      </c>
      <c r="C949" s="2" t="s">
        <v>1009</v>
      </c>
      <c r="D949" s="2" t="s">
        <v>1133</v>
      </c>
      <c r="E949" s="2" t="s">
        <v>1137</v>
      </c>
      <c r="F949" s="2" t="s">
        <v>1174</v>
      </c>
      <c r="G949" s="2" t="s">
        <v>1098</v>
      </c>
      <c r="H949" s="2">
        <v>2021</v>
      </c>
      <c r="I949" s="69">
        <v>1.0140692640692641</v>
      </c>
      <c r="J949" s="5">
        <v>1.0140692640692641</v>
      </c>
      <c r="K949" s="2">
        <v>109</v>
      </c>
      <c r="L949" s="70" t="s">
        <v>1171</v>
      </c>
    </row>
    <row r="950" spans="1:12" ht="30">
      <c r="A950" s="25">
        <v>81001</v>
      </c>
      <c r="B950" s="2" t="s">
        <v>1003</v>
      </c>
      <c r="C950" s="2" t="s">
        <v>1003</v>
      </c>
      <c r="D950" s="2" t="s">
        <v>1134</v>
      </c>
      <c r="E950" s="2" t="s">
        <v>1137</v>
      </c>
      <c r="F950" s="2" t="s">
        <v>1174</v>
      </c>
      <c r="G950" s="2" t="s">
        <v>1283</v>
      </c>
      <c r="H950" s="2">
        <v>2018</v>
      </c>
      <c r="I950" s="69">
        <v>2.688493248894731E-2</v>
      </c>
      <c r="J950" s="5">
        <v>2.688493248894731E-2</v>
      </c>
      <c r="K950" s="2">
        <v>119</v>
      </c>
      <c r="L950" s="70" t="s">
        <v>1171</v>
      </c>
    </row>
    <row r="951" spans="1:12" ht="30">
      <c r="A951" s="25">
        <v>81065</v>
      </c>
      <c r="B951" s="2" t="s">
        <v>1003</v>
      </c>
      <c r="C951" s="2" t="s">
        <v>1004</v>
      </c>
      <c r="D951" s="2" t="s">
        <v>1134</v>
      </c>
      <c r="E951" s="2" t="s">
        <v>1137</v>
      </c>
      <c r="F951" s="2" t="s">
        <v>1174</v>
      </c>
      <c r="G951" s="2" t="s">
        <v>1283</v>
      </c>
      <c r="H951" s="2">
        <v>2018</v>
      </c>
      <c r="I951" s="69">
        <v>1.7633312088379011E-2</v>
      </c>
      <c r="J951" s="5">
        <v>1.7633312088379011E-2</v>
      </c>
      <c r="K951" s="2">
        <v>119</v>
      </c>
      <c r="L951" s="70" t="s">
        <v>1171</v>
      </c>
    </row>
    <row r="952" spans="1:12" ht="30">
      <c r="A952" s="25">
        <v>81220</v>
      </c>
      <c r="B952" s="2" t="s">
        <v>1003</v>
      </c>
      <c r="C952" s="2" t="s">
        <v>1005</v>
      </c>
      <c r="D952" s="2" t="s">
        <v>1134</v>
      </c>
      <c r="E952" s="2" t="s">
        <v>1137</v>
      </c>
      <c r="F952" s="2" t="s">
        <v>1174</v>
      </c>
      <c r="G952" s="2" t="s">
        <v>1283</v>
      </c>
      <c r="H952" s="2">
        <v>2018</v>
      </c>
      <c r="I952" s="69">
        <v>3.4146341463414637E-2</v>
      </c>
      <c r="J952" s="5">
        <v>3.4146341463414637E-2</v>
      </c>
      <c r="K952" s="2">
        <v>119</v>
      </c>
      <c r="L952" s="70" t="s">
        <v>1171</v>
      </c>
    </row>
    <row r="953" spans="1:12" ht="30">
      <c r="A953" s="25">
        <v>81300</v>
      </c>
      <c r="B953" s="2" t="s">
        <v>1003</v>
      </c>
      <c r="C953" s="2" t="s">
        <v>1006</v>
      </c>
      <c r="D953" s="2" t="s">
        <v>1134</v>
      </c>
      <c r="E953" s="2" t="s">
        <v>1137</v>
      </c>
      <c r="F953" s="2" t="s">
        <v>1174</v>
      </c>
      <c r="G953" s="2" t="s">
        <v>1283</v>
      </c>
      <c r="H953" s="2">
        <v>2018</v>
      </c>
      <c r="I953" s="69">
        <v>3.066770186335404E-2</v>
      </c>
      <c r="J953" s="5">
        <v>3.066770186335404E-2</v>
      </c>
      <c r="K953" s="2">
        <v>119</v>
      </c>
      <c r="L953" s="70" t="s">
        <v>1171</v>
      </c>
    </row>
    <row r="954" spans="1:12" ht="30">
      <c r="A954" s="25">
        <v>81591</v>
      </c>
      <c r="B954" s="2" t="s">
        <v>1003</v>
      </c>
      <c r="C954" s="2" t="s">
        <v>1007</v>
      </c>
      <c r="D954" s="2" t="s">
        <v>1134</v>
      </c>
      <c r="E954" s="2" t="s">
        <v>1137</v>
      </c>
      <c r="F954" s="2" t="s">
        <v>1174</v>
      </c>
      <c r="G954" s="2" t="s">
        <v>1283</v>
      </c>
      <c r="H954" s="2">
        <v>2018</v>
      </c>
      <c r="I954" s="69">
        <v>2.360515021459228E-2</v>
      </c>
      <c r="J954" s="5">
        <v>2.360515021459228E-2</v>
      </c>
      <c r="K954" s="2">
        <v>119</v>
      </c>
      <c r="L954" s="70" t="s">
        <v>1171</v>
      </c>
    </row>
    <row r="955" spans="1:12" ht="30">
      <c r="A955" s="25">
        <v>81736</v>
      </c>
      <c r="B955" s="2" t="s">
        <v>1003</v>
      </c>
      <c r="C955" s="2" t="s">
        <v>1008</v>
      </c>
      <c r="D955" s="2" t="s">
        <v>1134</v>
      </c>
      <c r="E955" s="2" t="s">
        <v>1137</v>
      </c>
      <c r="F955" s="2" t="s">
        <v>1174</v>
      </c>
      <c r="G955" s="2" t="s">
        <v>1283</v>
      </c>
      <c r="H955" s="2">
        <v>2018</v>
      </c>
      <c r="I955" s="69">
        <v>1.5349729635443919E-2</v>
      </c>
      <c r="J955" s="5">
        <v>1.5349729635443919E-2</v>
      </c>
      <c r="K955" s="2">
        <v>119</v>
      </c>
      <c r="L955" s="70" t="s">
        <v>1171</v>
      </c>
    </row>
    <row r="956" spans="1:12" ht="30">
      <c r="A956" s="25">
        <v>81794</v>
      </c>
      <c r="B956" s="2" t="s">
        <v>1003</v>
      </c>
      <c r="C956" s="2" t="s">
        <v>1009</v>
      </c>
      <c r="D956" s="2" t="s">
        <v>1134</v>
      </c>
      <c r="E956" s="2" t="s">
        <v>1137</v>
      </c>
      <c r="F956" s="2" t="s">
        <v>1174</v>
      </c>
      <c r="G956" s="2" t="s">
        <v>1283</v>
      </c>
      <c r="H956" s="2">
        <v>2018</v>
      </c>
      <c r="I956" s="69">
        <v>2.100456621004566E-2</v>
      </c>
      <c r="J956" s="5">
        <v>2.100456621004566E-2</v>
      </c>
      <c r="K956" s="2">
        <v>119</v>
      </c>
      <c r="L956" s="70" t="s">
        <v>1171</v>
      </c>
    </row>
    <row r="957" spans="1:12" ht="30">
      <c r="A957" s="25">
        <v>81001</v>
      </c>
      <c r="B957" s="2" t="s">
        <v>1003</v>
      </c>
      <c r="C957" s="2" t="s">
        <v>1003</v>
      </c>
      <c r="D957" s="2" t="s">
        <v>1134</v>
      </c>
      <c r="E957" s="2" t="s">
        <v>1137</v>
      </c>
      <c r="F957" s="2" t="s">
        <v>1174</v>
      </c>
      <c r="G957" s="2" t="s">
        <v>1283</v>
      </c>
      <c r="H957" s="2">
        <v>2019</v>
      </c>
      <c r="I957" s="69">
        <v>3.41153802561487E-2</v>
      </c>
      <c r="J957" s="5">
        <v>3.41153802561487E-2</v>
      </c>
      <c r="K957" s="2">
        <v>119</v>
      </c>
      <c r="L957" s="70" t="s">
        <v>1171</v>
      </c>
    </row>
    <row r="958" spans="1:12" ht="30">
      <c r="A958" s="25">
        <v>81065</v>
      </c>
      <c r="B958" s="2" t="s">
        <v>1003</v>
      </c>
      <c r="C958" s="2" t="s">
        <v>1004</v>
      </c>
      <c r="D958" s="2" t="s">
        <v>1134</v>
      </c>
      <c r="E958" s="2" t="s">
        <v>1137</v>
      </c>
      <c r="F958" s="2" t="s">
        <v>1174</v>
      </c>
      <c r="G958" s="2" t="s">
        <v>1283</v>
      </c>
      <c r="H958" s="2">
        <v>2019</v>
      </c>
      <c r="I958" s="69">
        <v>7.3520249221183803E-2</v>
      </c>
      <c r="J958" s="5">
        <v>7.3520249221183803E-2</v>
      </c>
      <c r="K958" s="2">
        <v>119</v>
      </c>
      <c r="L958" s="70" t="s">
        <v>1171</v>
      </c>
    </row>
    <row r="959" spans="1:12" ht="30">
      <c r="A959" s="25">
        <v>81220</v>
      </c>
      <c r="B959" s="2" t="s">
        <v>1003</v>
      </c>
      <c r="C959" s="2" t="s">
        <v>1005</v>
      </c>
      <c r="D959" s="2" t="s">
        <v>1134</v>
      </c>
      <c r="E959" s="2" t="s">
        <v>1137</v>
      </c>
      <c r="F959" s="2" t="s">
        <v>1174</v>
      </c>
      <c r="G959" s="2" t="s">
        <v>1283</v>
      </c>
      <c r="H959" s="2">
        <v>2019</v>
      </c>
      <c r="I959" s="69">
        <v>1.01010101010101E-2</v>
      </c>
      <c r="J959" s="5">
        <v>1.01010101010101E-2</v>
      </c>
      <c r="K959" s="2">
        <v>119</v>
      </c>
      <c r="L959" s="70" t="s">
        <v>1171</v>
      </c>
    </row>
    <row r="960" spans="1:12" ht="30">
      <c r="A960" s="25">
        <v>81300</v>
      </c>
      <c r="B960" s="2" t="s">
        <v>1003</v>
      </c>
      <c r="C960" s="2" t="s">
        <v>1006</v>
      </c>
      <c r="D960" s="2" t="s">
        <v>1134</v>
      </c>
      <c r="E960" s="2" t="s">
        <v>1137</v>
      </c>
      <c r="F960" s="2" t="s">
        <v>1174</v>
      </c>
      <c r="G960" s="2" t="s">
        <v>1283</v>
      </c>
      <c r="H960" s="2">
        <v>2019</v>
      </c>
      <c r="I960" s="69">
        <v>1.619745468569225E-2</v>
      </c>
      <c r="J960" s="5">
        <v>1.619745468569225E-2</v>
      </c>
      <c r="K960" s="2">
        <v>119</v>
      </c>
      <c r="L960" s="70" t="s">
        <v>1171</v>
      </c>
    </row>
    <row r="961" spans="1:12" ht="30">
      <c r="A961" s="25">
        <v>81591</v>
      </c>
      <c r="B961" s="2" t="s">
        <v>1003</v>
      </c>
      <c r="C961" s="2" t="s">
        <v>1007</v>
      </c>
      <c r="D961" s="2" t="s">
        <v>1134</v>
      </c>
      <c r="E961" s="2" t="s">
        <v>1137</v>
      </c>
      <c r="F961" s="2" t="s">
        <v>1174</v>
      </c>
      <c r="G961" s="2" t="s">
        <v>1283</v>
      </c>
      <c r="H961" s="2">
        <v>2019</v>
      </c>
      <c r="I961" s="69">
        <v>2.3655913978494619E-2</v>
      </c>
      <c r="J961" s="5">
        <v>2.3655913978494619E-2</v>
      </c>
      <c r="K961" s="2">
        <v>119</v>
      </c>
      <c r="L961" s="70" t="s">
        <v>1171</v>
      </c>
    </row>
    <row r="962" spans="1:12" ht="30">
      <c r="A962" s="25">
        <v>81736</v>
      </c>
      <c r="B962" s="2" t="s">
        <v>1003</v>
      </c>
      <c r="C962" s="2" t="s">
        <v>1008</v>
      </c>
      <c r="D962" s="2" t="s">
        <v>1134</v>
      </c>
      <c r="E962" s="2" t="s">
        <v>1137</v>
      </c>
      <c r="F962" s="2" t="s">
        <v>1174</v>
      </c>
      <c r="G962" s="2" t="s">
        <v>1283</v>
      </c>
      <c r="H962" s="2">
        <v>2019</v>
      </c>
      <c r="I962" s="69">
        <v>2.532489170276574E-2</v>
      </c>
      <c r="J962" s="5">
        <v>2.532489170276574E-2</v>
      </c>
      <c r="K962" s="2">
        <v>119</v>
      </c>
      <c r="L962" s="70" t="s">
        <v>1171</v>
      </c>
    </row>
    <row r="963" spans="1:12" ht="30">
      <c r="A963" s="25">
        <v>81794</v>
      </c>
      <c r="B963" s="2" t="s">
        <v>1003</v>
      </c>
      <c r="C963" s="2" t="s">
        <v>1009</v>
      </c>
      <c r="D963" s="2" t="s">
        <v>1134</v>
      </c>
      <c r="E963" s="2" t="s">
        <v>1137</v>
      </c>
      <c r="F963" s="2" t="s">
        <v>1174</v>
      </c>
      <c r="G963" s="2" t="s">
        <v>1283</v>
      </c>
      <c r="H963" s="2">
        <v>2019</v>
      </c>
      <c r="I963" s="69">
        <v>3.3921508974749007E-2</v>
      </c>
      <c r="J963" s="5">
        <v>3.3921508974749007E-2</v>
      </c>
      <c r="K963" s="2">
        <v>119</v>
      </c>
      <c r="L963" s="70" t="s">
        <v>1171</v>
      </c>
    </row>
    <row r="964" spans="1:12" ht="30">
      <c r="A964" s="25">
        <v>81001</v>
      </c>
      <c r="B964" s="2" t="s">
        <v>1003</v>
      </c>
      <c r="C964" s="2" t="s">
        <v>1003</v>
      </c>
      <c r="D964" s="2" t="s">
        <v>1134</v>
      </c>
      <c r="E964" s="2" t="s">
        <v>1137</v>
      </c>
      <c r="F964" s="2" t="s">
        <v>1174</v>
      </c>
      <c r="G964" s="2" t="s">
        <v>1283</v>
      </c>
      <c r="H964" s="2">
        <v>2020</v>
      </c>
      <c r="I964" s="69">
        <v>3.0462297543709108E-2</v>
      </c>
      <c r="J964" s="5">
        <v>3.0462297543709108E-2</v>
      </c>
      <c r="K964" s="2">
        <v>119</v>
      </c>
      <c r="L964" s="70" t="s">
        <v>1171</v>
      </c>
    </row>
    <row r="965" spans="1:12" ht="30">
      <c r="A965" s="25">
        <v>81065</v>
      </c>
      <c r="B965" s="2" t="s">
        <v>1003</v>
      </c>
      <c r="C965" s="2" t="s">
        <v>1004</v>
      </c>
      <c r="D965" s="2" t="s">
        <v>1134</v>
      </c>
      <c r="E965" s="2" t="s">
        <v>1137</v>
      </c>
      <c r="F965" s="2" t="s">
        <v>1174</v>
      </c>
      <c r="G965" s="2" t="s">
        <v>1283</v>
      </c>
      <c r="H965" s="2">
        <v>2020</v>
      </c>
      <c r="I965" s="69">
        <v>4.2150274893097132E-2</v>
      </c>
      <c r="J965" s="5">
        <v>4.2150274893097132E-2</v>
      </c>
      <c r="K965" s="2">
        <v>119</v>
      </c>
      <c r="L965" s="70" t="s">
        <v>1171</v>
      </c>
    </row>
    <row r="966" spans="1:12" ht="30">
      <c r="A966" s="25">
        <v>81220</v>
      </c>
      <c r="B966" s="2" t="s">
        <v>1003</v>
      </c>
      <c r="C966" s="2" t="s">
        <v>1005</v>
      </c>
      <c r="D966" s="2" t="s">
        <v>1134</v>
      </c>
      <c r="E966" s="2" t="s">
        <v>1137</v>
      </c>
      <c r="F966" s="2" t="s">
        <v>1174</v>
      </c>
      <c r="G966" s="2" t="s">
        <v>1283</v>
      </c>
      <c r="H966" s="2">
        <v>2020</v>
      </c>
      <c r="I966" s="69">
        <v>5.2493438320209973E-2</v>
      </c>
      <c r="J966" s="5">
        <v>5.2493438320209973E-2</v>
      </c>
      <c r="K966" s="2">
        <v>119</v>
      </c>
      <c r="L966" s="70" t="s">
        <v>1171</v>
      </c>
    </row>
    <row r="967" spans="1:12" ht="30">
      <c r="A967" s="25">
        <v>81300</v>
      </c>
      <c r="B967" s="2" t="s">
        <v>1003</v>
      </c>
      <c r="C967" s="2" t="s">
        <v>1006</v>
      </c>
      <c r="D967" s="2" t="s">
        <v>1134</v>
      </c>
      <c r="E967" s="2" t="s">
        <v>1137</v>
      </c>
      <c r="F967" s="2" t="s">
        <v>1174</v>
      </c>
      <c r="G967" s="2" t="s">
        <v>1283</v>
      </c>
      <c r="H967" s="2">
        <v>2020</v>
      </c>
      <c r="I967" s="69">
        <v>5.8263100036643457E-2</v>
      </c>
      <c r="J967" s="5">
        <v>5.8263100036643457E-2</v>
      </c>
      <c r="K967" s="2">
        <v>119</v>
      </c>
      <c r="L967" s="70" t="s">
        <v>1171</v>
      </c>
    </row>
    <row r="968" spans="1:12" ht="30">
      <c r="A968" s="25">
        <v>81591</v>
      </c>
      <c r="B968" s="2" t="s">
        <v>1003</v>
      </c>
      <c r="C968" s="2" t="s">
        <v>1007</v>
      </c>
      <c r="D968" s="2" t="s">
        <v>1134</v>
      </c>
      <c r="E968" s="2" t="s">
        <v>1137</v>
      </c>
      <c r="F968" s="2" t="s">
        <v>1174</v>
      </c>
      <c r="G968" s="2" t="s">
        <v>1283</v>
      </c>
      <c r="H968" s="2">
        <v>2020</v>
      </c>
      <c r="I968" s="69">
        <v>1.525054466230937E-2</v>
      </c>
      <c r="J968" s="5">
        <v>1.525054466230937E-2</v>
      </c>
      <c r="K968" s="2">
        <v>119</v>
      </c>
      <c r="L968" s="70" t="s">
        <v>1171</v>
      </c>
    </row>
    <row r="969" spans="1:12" ht="30">
      <c r="A969" s="25">
        <v>81736</v>
      </c>
      <c r="B969" s="2" t="s">
        <v>1003</v>
      </c>
      <c r="C969" s="2" t="s">
        <v>1008</v>
      </c>
      <c r="D969" s="2" t="s">
        <v>1134</v>
      </c>
      <c r="E969" s="2" t="s">
        <v>1137</v>
      </c>
      <c r="F969" s="2" t="s">
        <v>1174</v>
      </c>
      <c r="G969" s="2" t="s">
        <v>1283</v>
      </c>
      <c r="H969" s="2">
        <v>2020</v>
      </c>
      <c r="I969" s="69">
        <v>2.9959377115775222E-2</v>
      </c>
      <c r="J969" s="5">
        <v>2.9959377115775222E-2</v>
      </c>
      <c r="K969" s="2">
        <v>119</v>
      </c>
      <c r="L969" s="70" t="s">
        <v>1171</v>
      </c>
    </row>
    <row r="970" spans="1:12" ht="30">
      <c r="A970" s="25">
        <v>81794</v>
      </c>
      <c r="B970" s="2" t="s">
        <v>1003</v>
      </c>
      <c r="C970" s="2" t="s">
        <v>1009</v>
      </c>
      <c r="D970" s="2" t="s">
        <v>1134</v>
      </c>
      <c r="E970" s="2" t="s">
        <v>1137</v>
      </c>
      <c r="F970" s="2" t="s">
        <v>1174</v>
      </c>
      <c r="G970" s="2" t="s">
        <v>1283</v>
      </c>
      <c r="H970" s="2">
        <v>2020</v>
      </c>
      <c r="I970" s="69">
        <v>3.3323503391329987E-2</v>
      </c>
      <c r="J970" s="5">
        <v>3.3323503391329987E-2</v>
      </c>
      <c r="K970" s="2">
        <v>119</v>
      </c>
      <c r="L970" s="70" t="s">
        <v>1171</v>
      </c>
    </row>
    <row r="971" spans="1:12" ht="30">
      <c r="A971" s="25">
        <v>81001</v>
      </c>
      <c r="B971" s="2" t="s">
        <v>1003</v>
      </c>
      <c r="C971" s="2" t="s">
        <v>1003</v>
      </c>
      <c r="D971" s="2" t="s">
        <v>1135</v>
      </c>
      <c r="E971" s="2" t="s">
        <v>1137</v>
      </c>
      <c r="F971" s="2" t="s">
        <v>1174</v>
      </c>
      <c r="G971" s="2" t="s">
        <v>1275</v>
      </c>
      <c r="H971" s="2">
        <v>2018</v>
      </c>
      <c r="I971" s="69">
        <v>3.6346516007532963E-2</v>
      </c>
      <c r="J971" s="5">
        <v>3.6346516007532963E-2</v>
      </c>
      <c r="K971" s="2">
        <v>120</v>
      </c>
      <c r="L971" s="70" t="s">
        <v>1171</v>
      </c>
    </row>
    <row r="972" spans="1:12" ht="30">
      <c r="A972" s="25">
        <v>81065</v>
      </c>
      <c r="B972" s="2" t="s">
        <v>1003</v>
      </c>
      <c r="C972" s="2" t="s">
        <v>1004</v>
      </c>
      <c r="D972" s="2" t="s">
        <v>1135</v>
      </c>
      <c r="E972" s="2" t="s">
        <v>1137</v>
      </c>
      <c r="F972" s="2" t="s">
        <v>1174</v>
      </c>
      <c r="G972" s="2" t="s">
        <v>1275</v>
      </c>
      <c r="H972" s="2">
        <v>2018</v>
      </c>
      <c r="I972" s="69">
        <v>4.1666666666666657E-2</v>
      </c>
      <c r="J972" s="5">
        <v>4.1666666666666657E-2</v>
      </c>
      <c r="K972" s="2">
        <v>120</v>
      </c>
      <c r="L972" s="70" t="s">
        <v>1171</v>
      </c>
    </row>
    <row r="973" spans="1:12" ht="30">
      <c r="A973" s="25">
        <v>81220</v>
      </c>
      <c r="B973" s="2" t="s">
        <v>1003</v>
      </c>
      <c r="C973" s="2" t="s">
        <v>1005</v>
      </c>
      <c r="D973" s="2" t="s">
        <v>1135</v>
      </c>
      <c r="E973" s="2" t="s">
        <v>1137</v>
      </c>
      <c r="F973" s="2" t="s">
        <v>1174</v>
      </c>
      <c r="G973" s="2" t="s">
        <v>1275</v>
      </c>
      <c r="H973" s="2">
        <v>2018</v>
      </c>
      <c r="I973" s="69">
        <v>5.7851239669421489E-2</v>
      </c>
      <c r="J973" s="5">
        <v>5.7851239669421489E-2</v>
      </c>
      <c r="K973" s="2">
        <v>120</v>
      </c>
      <c r="L973" s="70" t="s">
        <v>1171</v>
      </c>
    </row>
    <row r="974" spans="1:12" ht="30">
      <c r="A974" s="25">
        <v>81300</v>
      </c>
      <c r="B974" s="2" t="s">
        <v>1003</v>
      </c>
      <c r="C974" s="2" t="s">
        <v>1006</v>
      </c>
      <c r="D974" s="2" t="s">
        <v>1135</v>
      </c>
      <c r="E974" s="2" t="s">
        <v>1137</v>
      </c>
      <c r="F974" s="2" t="s">
        <v>1174</v>
      </c>
      <c r="G974" s="2" t="s">
        <v>1275</v>
      </c>
      <c r="H974" s="2">
        <v>2018</v>
      </c>
      <c r="I974" s="69">
        <v>3.8734667527437053E-2</v>
      </c>
      <c r="J974" s="5">
        <v>3.8734667527437053E-2</v>
      </c>
      <c r="K974" s="2">
        <v>120</v>
      </c>
      <c r="L974" s="70" t="s">
        <v>1171</v>
      </c>
    </row>
    <row r="975" spans="1:12" ht="30">
      <c r="A975" s="25">
        <v>81591</v>
      </c>
      <c r="B975" s="2" t="s">
        <v>1003</v>
      </c>
      <c r="C975" s="2" t="s">
        <v>1007</v>
      </c>
      <c r="D975" s="2" t="s">
        <v>1135</v>
      </c>
      <c r="E975" s="2" t="s">
        <v>1137</v>
      </c>
      <c r="F975" s="2" t="s">
        <v>1174</v>
      </c>
      <c r="G975" s="2" t="s">
        <v>1275</v>
      </c>
      <c r="H975" s="2">
        <v>2018</v>
      </c>
      <c r="I975" s="69">
        <v>4.3478260869565223E-2</v>
      </c>
      <c r="J975" s="5">
        <v>4.3478260869565223E-2</v>
      </c>
      <c r="K975" s="2">
        <v>120</v>
      </c>
      <c r="L975" s="70" t="s">
        <v>1171</v>
      </c>
    </row>
    <row r="976" spans="1:12" ht="30">
      <c r="A976" s="25">
        <v>81736</v>
      </c>
      <c r="B976" s="2" t="s">
        <v>1003</v>
      </c>
      <c r="C976" s="2" t="s">
        <v>1008</v>
      </c>
      <c r="D976" s="2" t="s">
        <v>1135</v>
      </c>
      <c r="E976" s="2" t="s">
        <v>1137</v>
      </c>
      <c r="F976" s="2" t="s">
        <v>1174</v>
      </c>
      <c r="G976" s="2" t="s">
        <v>1275</v>
      </c>
      <c r="H976" s="2">
        <v>2018</v>
      </c>
      <c r="I976" s="69">
        <v>2.4159663865546219E-2</v>
      </c>
      <c r="J976" s="5">
        <v>2.4159663865546219E-2</v>
      </c>
      <c r="K976" s="2">
        <v>120</v>
      </c>
      <c r="L976" s="70" t="s">
        <v>1171</v>
      </c>
    </row>
    <row r="977" spans="1:12" ht="30">
      <c r="A977" s="25">
        <v>81794</v>
      </c>
      <c r="B977" s="2" t="s">
        <v>1003</v>
      </c>
      <c r="C977" s="2" t="s">
        <v>1009</v>
      </c>
      <c r="D977" s="2" t="s">
        <v>1135</v>
      </c>
      <c r="E977" s="2" t="s">
        <v>1137</v>
      </c>
      <c r="F977" s="2" t="s">
        <v>1174</v>
      </c>
      <c r="G977" s="2" t="s">
        <v>1275</v>
      </c>
      <c r="H977" s="2">
        <v>2018</v>
      </c>
      <c r="I977" s="69">
        <v>2.8144239226033419E-2</v>
      </c>
      <c r="J977" s="5">
        <v>2.8144239226033419E-2</v>
      </c>
      <c r="K977" s="2">
        <v>120</v>
      </c>
      <c r="L977" s="70" t="s">
        <v>1171</v>
      </c>
    </row>
    <row r="978" spans="1:12" ht="30">
      <c r="A978" s="25">
        <v>81001</v>
      </c>
      <c r="B978" s="2" t="s">
        <v>1003</v>
      </c>
      <c r="C978" s="2" t="s">
        <v>1003</v>
      </c>
      <c r="D978" s="2" t="s">
        <v>1135</v>
      </c>
      <c r="E978" s="2" t="s">
        <v>1137</v>
      </c>
      <c r="F978" s="2" t="s">
        <v>1174</v>
      </c>
      <c r="G978" s="2" t="s">
        <v>1275</v>
      </c>
      <c r="H978" s="2">
        <v>2019</v>
      </c>
      <c r="I978" s="69">
        <v>3.5455988710530961E-2</v>
      </c>
      <c r="J978" s="5">
        <v>3.5455988710530961E-2</v>
      </c>
      <c r="K978" s="2">
        <v>120</v>
      </c>
      <c r="L978" s="70" t="s">
        <v>1171</v>
      </c>
    </row>
    <row r="979" spans="1:12" ht="30">
      <c r="A979" s="25">
        <v>81065</v>
      </c>
      <c r="B979" s="2" t="s">
        <v>1003</v>
      </c>
      <c r="C979" s="2" t="s">
        <v>1004</v>
      </c>
      <c r="D979" s="2" t="s">
        <v>1135</v>
      </c>
      <c r="E979" s="2" t="s">
        <v>1137</v>
      </c>
      <c r="F979" s="2" t="s">
        <v>1174</v>
      </c>
      <c r="G979" s="2" t="s">
        <v>1275</v>
      </c>
      <c r="H979" s="2">
        <v>2019</v>
      </c>
      <c r="I979" s="69">
        <v>7.3509015256588067E-2</v>
      </c>
      <c r="J979" s="5">
        <v>7.3509015256588067E-2</v>
      </c>
      <c r="K979" s="2">
        <v>120</v>
      </c>
      <c r="L979" s="70" t="s">
        <v>1171</v>
      </c>
    </row>
    <row r="980" spans="1:12" ht="30">
      <c r="A980" s="25">
        <v>81220</v>
      </c>
      <c r="B980" s="2" t="s">
        <v>1003</v>
      </c>
      <c r="C980" s="2" t="s">
        <v>1005</v>
      </c>
      <c r="D980" s="2" t="s">
        <v>1135</v>
      </c>
      <c r="E980" s="2" t="s">
        <v>1137</v>
      </c>
      <c r="F980" s="2" t="s">
        <v>1174</v>
      </c>
      <c r="G980" s="2" t="s">
        <v>1275</v>
      </c>
      <c r="H980" s="2">
        <v>2019</v>
      </c>
      <c r="I980" s="69">
        <v>0</v>
      </c>
      <c r="J980" s="5">
        <v>0</v>
      </c>
      <c r="K980" s="2">
        <v>120</v>
      </c>
      <c r="L980" s="70" t="s">
        <v>1171</v>
      </c>
    </row>
    <row r="981" spans="1:12" ht="30">
      <c r="A981" s="25">
        <v>81300</v>
      </c>
      <c r="B981" s="2" t="s">
        <v>1003</v>
      </c>
      <c r="C981" s="2" t="s">
        <v>1006</v>
      </c>
      <c r="D981" s="2" t="s">
        <v>1135</v>
      </c>
      <c r="E981" s="2" t="s">
        <v>1137</v>
      </c>
      <c r="F981" s="2" t="s">
        <v>1174</v>
      </c>
      <c r="G981" s="2" t="s">
        <v>1275</v>
      </c>
      <c r="H981" s="2">
        <v>2019</v>
      </c>
      <c r="I981" s="69">
        <v>2.8319697923222149E-2</v>
      </c>
      <c r="J981" s="5">
        <v>2.8319697923222149E-2</v>
      </c>
      <c r="K981" s="2">
        <v>120</v>
      </c>
      <c r="L981" s="70" t="s">
        <v>1171</v>
      </c>
    </row>
    <row r="982" spans="1:12" ht="30">
      <c r="A982" s="25">
        <v>81591</v>
      </c>
      <c r="B982" s="2" t="s">
        <v>1003</v>
      </c>
      <c r="C982" s="2" t="s">
        <v>1007</v>
      </c>
      <c r="D982" s="2" t="s">
        <v>1135</v>
      </c>
      <c r="E982" s="2" t="s">
        <v>1137</v>
      </c>
      <c r="F982" s="2" t="s">
        <v>1174</v>
      </c>
      <c r="G982" s="2" t="s">
        <v>1275</v>
      </c>
      <c r="H982" s="2">
        <v>2019</v>
      </c>
      <c r="I982" s="69">
        <v>2.953586497890295E-2</v>
      </c>
      <c r="J982" s="5">
        <v>2.953586497890295E-2</v>
      </c>
      <c r="K982" s="2">
        <v>120</v>
      </c>
      <c r="L982" s="70" t="s">
        <v>1171</v>
      </c>
    </row>
    <row r="983" spans="1:12" ht="30">
      <c r="A983" s="25">
        <v>81736</v>
      </c>
      <c r="B983" s="2" t="s">
        <v>1003</v>
      </c>
      <c r="C983" s="2" t="s">
        <v>1008</v>
      </c>
      <c r="D983" s="2" t="s">
        <v>1135</v>
      </c>
      <c r="E983" s="2" t="s">
        <v>1137</v>
      </c>
      <c r="F983" s="2" t="s">
        <v>1174</v>
      </c>
      <c r="G983" s="2" t="s">
        <v>1275</v>
      </c>
      <c r="H983" s="2">
        <v>2019</v>
      </c>
      <c r="I983" s="69">
        <v>6.0373497058071122E-2</v>
      </c>
      <c r="J983" s="5">
        <v>6.0373497058071122E-2</v>
      </c>
      <c r="K983" s="2">
        <v>120</v>
      </c>
      <c r="L983" s="70" t="s">
        <v>1171</v>
      </c>
    </row>
    <row r="984" spans="1:12" ht="30">
      <c r="A984" s="25">
        <v>81794</v>
      </c>
      <c r="B984" s="2" t="s">
        <v>1003</v>
      </c>
      <c r="C984" s="2" t="s">
        <v>1009</v>
      </c>
      <c r="D984" s="2" t="s">
        <v>1135</v>
      </c>
      <c r="E984" s="2" t="s">
        <v>1137</v>
      </c>
      <c r="F984" s="2" t="s">
        <v>1174</v>
      </c>
      <c r="G984" s="2" t="s">
        <v>1275</v>
      </c>
      <c r="H984" s="2">
        <v>2019</v>
      </c>
      <c r="I984" s="69">
        <v>4.4352195761415782E-2</v>
      </c>
      <c r="J984" s="5">
        <v>4.4352195761415782E-2</v>
      </c>
      <c r="K984" s="2">
        <v>120</v>
      </c>
      <c r="L984" s="70" t="s">
        <v>1171</v>
      </c>
    </row>
    <row r="985" spans="1:12" ht="30">
      <c r="A985" s="25">
        <v>81001</v>
      </c>
      <c r="B985" s="2" t="s">
        <v>1003</v>
      </c>
      <c r="C985" s="2" t="s">
        <v>1003</v>
      </c>
      <c r="D985" s="2" t="s">
        <v>1135</v>
      </c>
      <c r="E985" s="2" t="s">
        <v>1137</v>
      </c>
      <c r="F985" s="2" t="s">
        <v>1174</v>
      </c>
      <c r="G985" s="2" t="s">
        <v>1275</v>
      </c>
      <c r="H985" s="2">
        <v>2020</v>
      </c>
      <c r="I985" s="69">
        <v>3.3393650271426219E-2</v>
      </c>
      <c r="J985" s="5">
        <v>3.3393650271426219E-2</v>
      </c>
      <c r="K985" s="2">
        <v>120</v>
      </c>
      <c r="L985" s="70" t="s">
        <v>1171</v>
      </c>
    </row>
    <row r="986" spans="1:12" ht="30">
      <c r="A986" s="25">
        <v>81065</v>
      </c>
      <c r="B986" s="2" t="s">
        <v>1003</v>
      </c>
      <c r="C986" s="2" t="s">
        <v>1004</v>
      </c>
      <c r="D986" s="2" t="s">
        <v>1135</v>
      </c>
      <c r="E986" s="2" t="s">
        <v>1137</v>
      </c>
      <c r="F986" s="2" t="s">
        <v>1174</v>
      </c>
      <c r="G986" s="2" t="s">
        <v>1275</v>
      </c>
      <c r="H986" s="2">
        <v>2020</v>
      </c>
      <c r="I986" s="69">
        <v>4.5590682196339431E-2</v>
      </c>
      <c r="J986" s="5">
        <v>4.5590682196339431E-2</v>
      </c>
      <c r="K986" s="2">
        <v>120</v>
      </c>
      <c r="L986" s="70" t="s">
        <v>1171</v>
      </c>
    </row>
    <row r="987" spans="1:12" ht="30">
      <c r="A987" s="25">
        <v>81220</v>
      </c>
      <c r="B987" s="2" t="s">
        <v>1003</v>
      </c>
      <c r="C987" s="2" t="s">
        <v>1005</v>
      </c>
      <c r="D987" s="2" t="s">
        <v>1135</v>
      </c>
      <c r="E987" s="2" t="s">
        <v>1137</v>
      </c>
      <c r="F987" s="2" t="s">
        <v>1174</v>
      </c>
      <c r="G987" s="2" t="s">
        <v>1275</v>
      </c>
      <c r="H987" s="2">
        <v>2020</v>
      </c>
      <c r="I987" s="69">
        <v>4.0590405904059039E-2</v>
      </c>
      <c r="J987" s="5">
        <v>4.0590405904059039E-2</v>
      </c>
      <c r="K987" s="2">
        <v>120</v>
      </c>
      <c r="L987" s="70" t="s">
        <v>1171</v>
      </c>
    </row>
    <row r="988" spans="1:12" ht="30">
      <c r="A988" s="25">
        <v>81300</v>
      </c>
      <c r="B988" s="2" t="s">
        <v>1003</v>
      </c>
      <c r="C988" s="2" t="s">
        <v>1006</v>
      </c>
      <c r="D988" s="2" t="s">
        <v>1135</v>
      </c>
      <c r="E988" s="2" t="s">
        <v>1137</v>
      </c>
      <c r="F988" s="2" t="s">
        <v>1174</v>
      </c>
      <c r="G988" s="2" t="s">
        <v>1275</v>
      </c>
      <c r="H988" s="2">
        <v>2020</v>
      </c>
      <c r="I988" s="69">
        <v>8.1714285714285712E-2</v>
      </c>
      <c r="J988" s="5">
        <v>8.1714285714285712E-2</v>
      </c>
      <c r="K988" s="2">
        <v>120</v>
      </c>
      <c r="L988" s="70" t="s">
        <v>1171</v>
      </c>
    </row>
    <row r="989" spans="1:12" ht="30">
      <c r="A989" s="25">
        <v>81591</v>
      </c>
      <c r="B989" s="2" t="s">
        <v>1003</v>
      </c>
      <c r="C989" s="2" t="s">
        <v>1007</v>
      </c>
      <c r="D989" s="2" t="s">
        <v>1135</v>
      </c>
      <c r="E989" s="2" t="s">
        <v>1137</v>
      </c>
      <c r="F989" s="2" t="s">
        <v>1174</v>
      </c>
      <c r="G989" s="2" t="s">
        <v>1275</v>
      </c>
      <c r="H989" s="2">
        <v>2020</v>
      </c>
      <c r="I989" s="69">
        <v>1.209677419354839E-2</v>
      </c>
      <c r="J989" s="5">
        <v>1.209677419354839E-2</v>
      </c>
      <c r="K989" s="2">
        <v>120</v>
      </c>
      <c r="L989" s="70" t="s">
        <v>1171</v>
      </c>
    </row>
    <row r="990" spans="1:12" ht="30">
      <c r="A990" s="25">
        <v>81736</v>
      </c>
      <c r="B990" s="2" t="s">
        <v>1003</v>
      </c>
      <c r="C990" s="2" t="s">
        <v>1008</v>
      </c>
      <c r="D990" s="2" t="s">
        <v>1135</v>
      </c>
      <c r="E990" s="2" t="s">
        <v>1137</v>
      </c>
      <c r="F990" s="2" t="s">
        <v>1174</v>
      </c>
      <c r="G990" s="2" t="s">
        <v>1275</v>
      </c>
      <c r="H990" s="2">
        <v>2020</v>
      </c>
      <c r="I990" s="69">
        <v>4.049466537342386E-2</v>
      </c>
      <c r="J990" s="5">
        <v>4.049466537342386E-2</v>
      </c>
      <c r="K990" s="2">
        <v>120</v>
      </c>
      <c r="L990" s="70" t="s">
        <v>1171</v>
      </c>
    </row>
    <row r="991" spans="1:12" ht="30">
      <c r="A991" s="25">
        <v>81794</v>
      </c>
      <c r="B991" s="2" t="s">
        <v>1003</v>
      </c>
      <c r="C991" s="2" t="s">
        <v>1009</v>
      </c>
      <c r="D991" s="2" t="s">
        <v>1135</v>
      </c>
      <c r="E991" s="2" t="s">
        <v>1137</v>
      </c>
      <c r="F991" s="2" t="s">
        <v>1174</v>
      </c>
      <c r="G991" s="2" t="s">
        <v>1275</v>
      </c>
      <c r="H991" s="2">
        <v>2020</v>
      </c>
      <c r="I991" s="69">
        <v>6.6008771929824558E-2</v>
      </c>
      <c r="J991" s="5">
        <v>6.6008771929824558E-2</v>
      </c>
      <c r="K991" s="2">
        <v>120</v>
      </c>
      <c r="L991" s="70" t="s">
        <v>1171</v>
      </c>
    </row>
    <row r="992" spans="1:12" ht="30">
      <c r="A992" s="25">
        <v>81001</v>
      </c>
      <c r="B992" s="2" t="s">
        <v>1003</v>
      </c>
      <c r="C992" s="2" t="s">
        <v>1003</v>
      </c>
      <c r="D992" s="2" t="s">
        <v>1136</v>
      </c>
      <c r="E992" s="2" t="s">
        <v>1137</v>
      </c>
      <c r="F992" s="2" t="s">
        <v>1174</v>
      </c>
      <c r="G992" s="2" t="s">
        <v>1098</v>
      </c>
      <c r="H992" s="2">
        <v>2018</v>
      </c>
      <c r="I992" s="69">
        <v>2.2103148024112521E-2</v>
      </c>
      <c r="J992" s="5">
        <v>2.2103148024112521E-2</v>
      </c>
      <c r="K992" s="2">
        <v>118</v>
      </c>
      <c r="L992" s="70" t="s">
        <v>1171</v>
      </c>
    </row>
    <row r="993" spans="1:12" ht="30">
      <c r="A993" s="25">
        <v>81065</v>
      </c>
      <c r="B993" s="2" t="s">
        <v>1003</v>
      </c>
      <c r="C993" s="2" t="s">
        <v>1004</v>
      </c>
      <c r="D993" s="2" t="s">
        <v>1136</v>
      </c>
      <c r="E993" s="2" t="s">
        <v>1137</v>
      </c>
      <c r="F993" s="2" t="s">
        <v>1174</v>
      </c>
      <c r="G993" s="2" t="s">
        <v>1098</v>
      </c>
      <c r="H993" s="2">
        <v>2018</v>
      </c>
      <c r="I993" s="69">
        <v>2.2315202231520219E-2</v>
      </c>
      <c r="J993" s="5">
        <v>2.2315202231520219E-2</v>
      </c>
      <c r="K993" s="2">
        <v>118</v>
      </c>
      <c r="L993" s="70" t="s">
        <v>1171</v>
      </c>
    </row>
    <row r="994" spans="1:12" ht="30">
      <c r="A994" s="25">
        <v>81220</v>
      </c>
      <c r="B994" s="2" t="s">
        <v>1003</v>
      </c>
      <c r="C994" s="2" t="s">
        <v>1005</v>
      </c>
      <c r="D994" s="2" t="s">
        <v>1136</v>
      </c>
      <c r="E994" s="2" t="s">
        <v>1137</v>
      </c>
      <c r="F994" s="2" t="s">
        <v>1174</v>
      </c>
      <c r="G994" s="2" t="s">
        <v>1098</v>
      </c>
      <c r="H994" s="2">
        <v>2018</v>
      </c>
      <c r="I994" s="69">
        <v>7.4999999999999997E-2</v>
      </c>
      <c r="J994" s="5">
        <v>7.4999999999999997E-2</v>
      </c>
      <c r="K994" s="2">
        <v>118</v>
      </c>
      <c r="L994" s="70" t="s">
        <v>1171</v>
      </c>
    </row>
    <row r="995" spans="1:12" ht="30">
      <c r="A995" s="25">
        <v>81300</v>
      </c>
      <c r="B995" s="2" t="s">
        <v>1003</v>
      </c>
      <c r="C995" s="2" t="s">
        <v>1006</v>
      </c>
      <c r="D995" s="2" t="s">
        <v>1136</v>
      </c>
      <c r="E995" s="2" t="s">
        <v>1137</v>
      </c>
      <c r="F995" s="2" t="s">
        <v>1174</v>
      </c>
      <c r="G995" s="2" t="s">
        <v>1098</v>
      </c>
      <c r="H995" s="2">
        <v>2018</v>
      </c>
      <c r="I995" s="69">
        <v>4.1580041580041582E-2</v>
      </c>
      <c r="J995" s="5">
        <v>4.1580041580041582E-2</v>
      </c>
      <c r="K995" s="2">
        <v>118</v>
      </c>
      <c r="L995" s="70" t="s">
        <v>1171</v>
      </c>
    </row>
    <row r="996" spans="1:12" ht="30">
      <c r="A996" s="25">
        <v>81591</v>
      </c>
      <c r="B996" s="2" t="s">
        <v>1003</v>
      </c>
      <c r="C996" s="2" t="s">
        <v>1007</v>
      </c>
      <c r="D996" s="2" t="s">
        <v>1136</v>
      </c>
      <c r="E996" s="2" t="s">
        <v>1137</v>
      </c>
      <c r="F996" s="2" t="s">
        <v>1174</v>
      </c>
      <c r="G996" s="2" t="s">
        <v>1098</v>
      </c>
      <c r="H996" s="2">
        <v>2018</v>
      </c>
      <c r="I996" s="69">
        <v>3.2258064516129031E-2</v>
      </c>
      <c r="J996" s="5">
        <v>3.2258064516129031E-2</v>
      </c>
      <c r="K996" s="2">
        <v>118</v>
      </c>
      <c r="L996" s="70" t="s">
        <v>1171</v>
      </c>
    </row>
    <row r="997" spans="1:12" ht="30">
      <c r="A997" s="25">
        <v>81736</v>
      </c>
      <c r="B997" s="2" t="s">
        <v>1003</v>
      </c>
      <c r="C997" s="2" t="s">
        <v>1008</v>
      </c>
      <c r="D997" s="2" t="s">
        <v>1136</v>
      </c>
      <c r="E997" s="2" t="s">
        <v>1137</v>
      </c>
      <c r="F997" s="2" t="s">
        <v>1174</v>
      </c>
      <c r="G997" s="2" t="s">
        <v>1098</v>
      </c>
      <c r="H997" s="2">
        <v>2018</v>
      </c>
      <c r="I997" s="69">
        <v>1.13421550094518E-2</v>
      </c>
      <c r="J997" s="5">
        <v>1.13421550094518E-2</v>
      </c>
      <c r="K997" s="2">
        <v>118</v>
      </c>
      <c r="L997" s="70" t="s">
        <v>1171</v>
      </c>
    </row>
    <row r="998" spans="1:12" ht="30">
      <c r="A998" s="25">
        <v>81794</v>
      </c>
      <c r="B998" s="2" t="s">
        <v>1003</v>
      </c>
      <c r="C998" s="2" t="s">
        <v>1009</v>
      </c>
      <c r="D998" s="2" t="s">
        <v>1136</v>
      </c>
      <c r="E998" s="2" t="s">
        <v>1137</v>
      </c>
      <c r="F998" s="2" t="s">
        <v>1174</v>
      </c>
      <c r="G998" s="2" t="s">
        <v>1098</v>
      </c>
      <c r="H998" s="2">
        <v>2018</v>
      </c>
      <c r="I998" s="69">
        <v>2.5129342202512939E-2</v>
      </c>
      <c r="J998" s="5">
        <v>2.5129342202512939E-2</v>
      </c>
      <c r="K998" s="2">
        <v>118</v>
      </c>
      <c r="L998" s="70" t="s">
        <v>1171</v>
      </c>
    </row>
    <row r="999" spans="1:12" ht="30">
      <c r="A999" s="25">
        <v>81001</v>
      </c>
      <c r="B999" s="2" t="s">
        <v>1003</v>
      </c>
      <c r="C999" s="2" t="s">
        <v>1003</v>
      </c>
      <c r="D999" s="2" t="s">
        <v>1136</v>
      </c>
      <c r="E999" s="2" t="s">
        <v>1137</v>
      </c>
      <c r="F999" s="2" t="s">
        <v>1174</v>
      </c>
      <c r="G999" s="2" t="s">
        <v>1098</v>
      </c>
      <c r="H999" s="2">
        <v>2019</v>
      </c>
      <c r="I999" s="69">
        <v>2.5435073627844709E-2</v>
      </c>
      <c r="J999" s="5">
        <v>2.5435073627844709E-2</v>
      </c>
      <c r="K999" s="2">
        <v>118</v>
      </c>
      <c r="L999" s="70" t="s">
        <v>1171</v>
      </c>
    </row>
    <row r="1000" spans="1:12" ht="30">
      <c r="A1000" s="25">
        <v>81065</v>
      </c>
      <c r="B1000" s="2" t="s">
        <v>1003</v>
      </c>
      <c r="C1000" s="2" t="s">
        <v>1004</v>
      </c>
      <c r="D1000" s="2" t="s">
        <v>1136</v>
      </c>
      <c r="E1000" s="2" t="s">
        <v>1137</v>
      </c>
      <c r="F1000" s="2" t="s">
        <v>1174</v>
      </c>
      <c r="G1000" s="2" t="s">
        <v>1098</v>
      </c>
      <c r="H1000" s="2">
        <v>2019</v>
      </c>
      <c r="I1000" s="69">
        <v>3.1593406593406592E-2</v>
      </c>
      <c r="J1000" s="5">
        <v>3.1593406593406592E-2</v>
      </c>
      <c r="K1000" s="2">
        <v>118</v>
      </c>
      <c r="L1000" s="70" t="s">
        <v>1171</v>
      </c>
    </row>
    <row r="1001" spans="1:12" ht="30">
      <c r="A1001" s="25">
        <v>81220</v>
      </c>
      <c r="B1001" s="2" t="s">
        <v>1003</v>
      </c>
      <c r="C1001" s="2" t="s">
        <v>1005</v>
      </c>
      <c r="D1001" s="2" t="s">
        <v>1136</v>
      </c>
      <c r="E1001" s="2" t="s">
        <v>1137</v>
      </c>
      <c r="F1001" s="2" t="s">
        <v>1174</v>
      </c>
      <c r="G1001" s="2" t="s">
        <v>1098</v>
      </c>
      <c r="H1001" s="2">
        <v>2019</v>
      </c>
      <c r="I1001" s="69">
        <v>3.2786885245901641E-2</v>
      </c>
      <c r="J1001" s="5">
        <v>3.2786885245901641E-2</v>
      </c>
      <c r="K1001" s="2">
        <v>118</v>
      </c>
      <c r="L1001" s="70" t="s">
        <v>1171</v>
      </c>
    </row>
    <row r="1002" spans="1:12" ht="30">
      <c r="A1002" s="25">
        <v>81300</v>
      </c>
      <c r="B1002" s="2" t="s">
        <v>1003</v>
      </c>
      <c r="C1002" s="2" t="s">
        <v>1006</v>
      </c>
      <c r="D1002" s="2" t="s">
        <v>1136</v>
      </c>
      <c r="E1002" s="2" t="s">
        <v>1137</v>
      </c>
      <c r="F1002" s="2" t="s">
        <v>1174</v>
      </c>
      <c r="G1002" s="2" t="s">
        <v>1098</v>
      </c>
      <c r="H1002" s="2">
        <v>2019</v>
      </c>
      <c r="I1002" s="69">
        <v>2.1582733812949641E-2</v>
      </c>
      <c r="J1002" s="5">
        <v>2.1582733812949641E-2</v>
      </c>
      <c r="K1002" s="2">
        <v>118</v>
      </c>
      <c r="L1002" s="70" t="s">
        <v>1171</v>
      </c>
    </row>
    <row r="1003" spans="1:12" ht="30">
      <c r="A1003" s="25">
        <v>81591</v>
      </c>
      <c r="B1003" s="2" t="s">
        <v>1003</v>
      </c>
      <c r="C1003" s="2" t="s">
        <v>1007</v>
      </c>
      <c r="D1003" s="2" t="s">
        <v>1136</v>
      </c>
      <c r="E1003" s="2" t="s">
        <v>1137</v>
      </c>
      <c r="F1003" s="2" t="s">
        <v>1174</v>
      </c>
      <c r="G1003" s="2" t="s">
        <v>1098</v>
      </c>
      <c r="H1003" s="2">
        <v>2019</v>
      </c>
      <c r="I1003" s="69">
        <v>4.2857142857142858E-2</v>
      </c>
      <c r="J1003" s="5">
        <v>4.2857142857142858E-2</v>
      </c>
      <c r="K1003" s="2">
        <v>118</v>
      </c>
      <c r="L1003" s="70" t="s">
        <v>1171</v>
      </c>
    </row>
    <row r="1004" spans="1:12" ht="30">
      <c r="A1004" s="25">
        <v>81736</v>
      </c>
      <c r="B1004" s="2" t="s">
        <v>1003</v>
      </c>
      <c r="C1004" s="2" t="s">
        <v>1008</v>
      </c>
      <c r="D1004" s="2" t="s">
        <v>1136</v>
      </c>
      <c r="E1004" s="2" t="s">
        <v>1137</v>
      </c>
      <c r="F1004" s="2" t="s">
        <v>1174</v>
      </c>
      <c r="G1004" s="2" t="s">
        <v>1098</v>
      </c>
      <c r="H1004" s="2">
        <v>2019</v>
      </c>
      <c r="I1004" s="69">
        <v>2.1314387211367671E-2</v>
      </c>
      <c r="J1004" s="5">
        <v>2.1314387211367671E-2</v>
      </c>
      <c r="K1004" s="2">
        <v>118</v>
      </c>
      <c r="L1004" s="70" t="s">
        <v>1171</v>
      </c>
    </row>
    <row r="1005" spans="1:12" ht="30">
      <c r="A1005" s="25">
        <v>81794</v>
      </c>
      <c r="B1005" s="2" t="s">
        <v>1003</v>
      </c>
      <c r="C1005" s="2" t="s">
        <v>1009</v>
      </c>
      <c r="D1005" s="2" t="s">
        <v>1136</v>
      </c>
      <c r="E1005" s="2" t="s">
        <v>1137</v>
      </c>
      <c r="F1005" s="2" t="s">
        <v>1174</v>
      </c>
      <c r="G1005" s="2" t="s">
        <v>1098</v>
      </c>
      <c r="H1005" s="2">
        <v>2019</v>
      </c>
      <c r="I1005" s="69">
        <v>2.2398843930635841E-2</v>
      </c>
      <c r="J1005" s="5">
        <v>2.2398843930635841E-2</v>
      </c>
      <c r="K1005" s="2">
        <v>118</v>
      </c>
      <c r="L1005" s="70" t="s">
        <v>1171</v>
      </c>
    </row>
    <row r="1006" spans="1:12" ht="30">
      <c r="A1006" s="25">
        <v>81001</v>
      </c>
      <c r="B1006" s="2" t="s">
        <v>1003</v>
      </c>
      <c r="C1006" s="2" t="s">
        <v>1003</v>
      </c>
      <c r="D1006" s="2" t="s">
        <v>1136</v>
      </c>
      <c r="E1006" s="2" t="s">
        <v>1137</v>
      </c>
      <c r="F1006" s="2" t="s">
        <v>1174</v>
      </c>
      <c r="G1006" s="2" t="s">
        <v>1098</v>
      </c>
      <c r="H1006" s="2">
        <v>2020</v>
      </c>
      <c r="I1006" s="69">
        <v>2.681992337164751E-2</v>
      </c>
      <c r="J1006" s="5">
        <v>2.681992337164751E-2</v>
      </c>
      <c r="K1006" s="2">
        <v>118</v>
      </c>
      <c r="L1006" s="70" t="s">
        <v>1171</v>
      </c>
    </row>
    <row r="1007" spans="1:12" ht="30">
      <c r="A1007" s="25">
        <v>81065</v>
      </c>
      <c r="B1007" s="2" t="s">
        <v>1003</v>
      </c>
      <c r="C1007" s="2" t="s">
        <v>1004</v>
      </c>
      <c r="D1007" s="2" t="s">
        <v>1136</v>
      </c>
      <c r="E1007" s="2" t="s">
        <v>1137</v>
      </c>
      <c r="F1007" s="2" t="s">
        <v>1174</v>
      </c>
      <c r="G1007" s="2" t="s">
        <v>1098</v>
      </c>
      <c r="H1007" s="2">
        <v>2020</v>
      </c>
      <c r="I1007" s="69">
        <v>5.3299492385786802E-2</v>
      </c>
      <c r="J1007" s="5">
        <v>5.3299492385786802E-2</v>
      </c>
      <c r="K1007" s="2">
        <v>118</v>
      </c>
      <c r="L1007" s="70" t="s">
        <v>1171</v>
      </c>
    </row>
    <row r="1008" spans="1:12" ht="30">
      <c r="A1008" s="25">
        <v>81220</v>
      </c>
      <c r="B1008" s="2" t="s">
        <v>1003</v>
      </c>
      <c r="C1008" s="2" t="s">
        <v>1005</v>
      </c>
      <c r="D1008" s="2" t="s">
        <v>1136</v>
      </c>
      <c r="E1008" s="2" t="s">
        <v>1137</v>
      </c>
      <c r="F1008" s="2" t="s">
        <v>1174</v>
      </c>
      <c r="G1008" s="2" t="s">
        <v>1098</v>
      </c>
      <c r="H1008" s="2">
        <v>2020</v>
      </c>
      <c r="I1008" s="69">
        <v>7.6923076923076927E-2</v>
      </c>
      <c r="J1008" s="5">
        <v>7.6923076923076927E-2</v>
      </c>
      <c r="K1008" s="2">
        <v>118</v>
      </c>
      <c r="L1008" s="70" t="s">
        <v>1171</v>
      </c>
    </row>
    <row r="1009" spans="1:12" ht="30">
      <c r="A1009" s="25">
        <v>81300</v>
      </c>
      <c r="B1009" s="2" t="s">
        <v>1003</v>
      </c>
      <c r="C1009" s="2" t="s">
        <v>1006</v>
      </c>
      <c r="D1009" s="2" t="s">
        <v>1136</v>
      </c>
      <c r="E1009" s="2" t="s">
        <v>1137</v>
      </c>
      <c r="F1009" s="2" t="s">
        <v>1174</v>
      </c>
      <c r="G1009" s="2" t="s">
        <v>1098</v>
      </c>
      <c r="H1009" s="2">
        <v>2020</v>
      </c>
      <c r="I1009" s="69">
        <v>2.9680365296803651E-2</v>
      </c>
      <c r="J1009" s="5">
        <v>2.9680365296803651E-2</v>
      </c>
      <c r="K1009" s="2">
        <v>118</v>
      </c>
      <c r="L1009" s="70" t="s">
        <v>1171</v>
      </c>
    </row>
    <row r="1010" spans="1:12" ht="30">
      <c r="A1010" s="25">
        <v>81591</v>
      </c>
      <c r="B1010" s="2" t="s">
        <v>1003</v>
      </c>
      <c r="C1010" s="2" t="s">
        <v>1007</v>
      </c>
      <c r="D1010" s="2" t="s">
        <v>1136</v>
      </c>
      <c r="E1010" s="2" t="s">
        <v>1137</v>
      </c>
      <c r="F1010" s="2" t="s">
        <v>1174</v>
      </c>
      <c r="G1010" s="2" t="s">
        <v>1098</v>
      </c>
      <c r="H1010" s="2">
        <v>2020</v>
      </c>
      <c r="I1010" s="69">
        <v>1.7241379310344831E-2</v>
      </c>
      <c r="J1010" s="5">
        <v>1.7241379310344831E-2</v>
      </c>
      <c r="K1010" s="2">
        <v>118</v>
      </c>
      <c r="L1010" s="70" t="s">
        <v>1171</v>
      </c>
    </row>
    <row r="1011" spans="1:12" ht="30">
      <c r="A1011" s="25">
        <v>81736</v>
      </c>
      <c r="B1011" s="2" t="s">
        <v>1003</v>
      </c>
      <c r="C1011" s="2" t="s">
        <v>1008</v>
      </c>
      <c r="D1011" s="2" t="s">
        <v>1136</v>
      </c>
      <c r="E1011" s="2" t="s">
        <v>1137</v>
      </c>
      <c r="F1011" s="2" t="s">
        <v>1174</v>
      </c>
      <c r="G1011" s="2" t="s">
        <v>1098</v>
      </c>
      <c r="H1011" s="2">
        <v>2020</v>
      </c>
      <c r="I1011" s="69">
        <v>4.2052144659377629E-2</v>
      </c>
      <c r="J1011" s="5">
        <v>4.2052144659377629E-2</v>
      </c>
      <c r="K1011" s="2">
        <v>118</v>
      </c>
      <c r="L1011" s="70" t="s">
        <v>1171</v>
      </c>
    </row>
    <row r="1012" spans="1:12" ht="30">
      <c r="A1012" s="25">
        <v>81794</v>
      </c>
      <c r="B1012" s="2" t="s">
        <v>1003</v>
      </c>
      <c r="C1012" s="2" t="s">
        <v>1009</v>
      </c>
      <c r="D1012" s="2" t="s">
        <v>1136</v>
      </c>
      <c r="E1012" s="2" t="s">
        <v>1137</v>
      </c>
      <c r="F1012" s="2" t="s">
        <v>1174</v>
      </c>
      <c r="G1012" s="2" t="s">
        <v>1098</v>
      </c>
      <c r="H1012" s="2">
        <v>2020</v>
      </c>
      <c r="I1012" s="69">
        <v>6.7051189617880314E-2</v>
      </c>
      <c r="J1012" s="5">
        <v>6.7051189617880314E-2</v>
      </c>
      <c r="K1012" s="2">
        <v>118</v>
      </c>
      <c r="L1012" s="70" t="s">
        <v>1171</v>
      </c>
    </row>
    <row r="1013" spans="1:12" ht="30">
      <c r="A1013" s="25">
        <v>81001</v>
      </c>
      <c r="B1013" s="2" t="s">
        <v>1003</v>
      </c>
      <c r="C1013" s="2" t="s">
        <v>1003</v>
      </c>
      <c r="D1013" s="2" t="s">
        <v>1134</v>
      </c>
      <c r="E1013" s="2" t="s">
        <v>1137</v>
      </c>
      <c r="F1013" s="2" t="s">
        <v>1174</v>
      </c>
      <c r="G1013" s="2" t="s">
        <v>1283</v>
      </c>
      <c r="H1013" s="2">
        <v>2021</v>
      </c>
      <c r="I1013" s="69">
        <v>4.1476059774321443E-2</v>
      </c>
      <c r="J1013" s="5">
        <v>4.1476059774321443E-2</v>
      </c>
      <c r="K1013" s="2">
        <v>119</v>
      </c>
      <c r="L1013" s="70" t="s">
        <v>1171</v>
      </c>
    </row>
    <row r="1014" spans="1:12" ht="30">
      <c r="A1014" s="25">
        <v>81065</v>
      </c>
      <c r="B1014" s="2" t="s">
        <v>1003</v>
      </c>
      <c r="C1014" s="2" t="s">
        <v>1004</v>
      </c>
      <c r="D1014" s="2" t="s">
        <v>1134</v>
      </c>
      <c r="E1014" s="2" t="s">
        <v>1137</v>
      </c>
      <c r="F1014" s="2" t="s">
        <v>1174</v>
      </c>
      <c r="G1014" s="2" t="s">
        <v>1283</v>
      </c>
      <c r="H1014" s="2">
        <v>2021</v>
      </c>
      <c r="I1014" s="69">
        <v>4.3663885115466719E-2</v>
      </c>
      <c r="J1014" s="5">
        <v>4.3663885115466719E-2</v>
      </c>
      <c r="K1014" s="2">
        <v>119</v>
      </c>
      <c r="L1014" s="70" t="s">
        <v>1171</v>
      </c>
    </row>
    <row r="1015" spans="1:12" ht="30">
      <c r="A1015" s="25">
        <v>81220</v>
      </c>
      <c r="B1015" s="2" t="s">
        <v>1003</v>
      </c>
      <c r="C1015" s="2" t="s">
        <v>1005</v>
      </c>
      <c r="D1015" s="2" t="s">
        <v>1134</v>
      </c>
      <c r="E1015" s="2" t="s">
        <v>1137</v>
      </c>
      <c r="F1015" s="2" t="s">
        <v>1174</v>
      </c>
      <c r="G1015" s="2" t="s">
        <v>1283</v>
      </c>
      <c r="H1015" s="2">
        <v>2021</v>
      </c>
      <c r="I1015" s="69">
        <v>7.4626865671641798E-3</v>
      </c>
      <c r="J1015" s="5">
        <v>7.4626865671641798E-3</v>
      </c>
      <c r="K1015" s="2">
        <v>119</v>
      </c>
      <c r="L1015" s="70" t="s">
        <v>1171</v>
      </c>
    </row>
    <row r="1016" spans="1:12" ht="30">
      <c r="A1016" s="25">
        <v>81300</v>
      </c>
      <c r="B1016" s="2" t="s">
        <v>1003</v>
      </c>
      <c r="C1016" s="2" t="s">
        <v>1006</v>
      </c>
      <c r="D1016" s="2" t="s">
        <v>1134</v>
      </c>
      <c r="E1016" s="2" t="s">
        <v>1137</v>
      </c>
      <c r="F1016" s="2" t="s">
        <v>1174</v>
      </c>
      <c r="G1016" s="2" t="s">
        <v>1283</v>
      </c>
      <c r="H1016" s="2">
        <v>2021</v>
      </c>
      <c r="I1016" s="69">
        <v>3.4767025089605733E-2</v>
      </c>
      <c r="J1016" s="5">
        <v>3.4767025089605733E-2</v>
      </c>
      <c r="K1016" s="2">
        <v>119</v>
      </c>
      <c r="L1016" s="70" t="s">
        <v>1171</v>
      </c>
    </row>
    <row r="1017" spans="1:12" ht="30">
      <c r="A1017" s="25">
        <v>81591</v>
      </c>
      <c r="B1017" s="2" t="s">
        <v>1003</v>
      </c>
      <c r="C1017" s="2" t="s">
        <v>1007</v>
      </c>
      <c r="D1017" s="2" t="s">
        <v>1134</v>
      </c>
      <c r="E1017" s="2" t="s">
        <v>1137</v>
      </c>
      <c r="F1017" s="2" t="s">
        <v>1174</v>
      </c>
      <c r="G1017" s="2" t="s">
        <v>1283</v>
      </c>
      <c r="H1017" s="2">
        <v>2021</v>
      </c>
      <c r="I1017" s="69">
        <v>3.3057851239669422E-2</v>
      </c>
      <c r="J1017" s="5">
        <v>3.3057851239669422E-2</v>
      </c>
      <c r="K1017" s="2">
        <v>119</v>
      </c>
      <c r="L1017" s="70" t="s">
        <v>1171</v>
      </c>
    </row>
    <row r="1018" spans="1:12" ht="30">
      <c r="A1018" s="25">
        <v>81736</v>
      </c>
      <c r="B1018" s="2" t="s">
        <v>1003</v>
      </c>
      <c r="C1018" s="2" t="s">
        <v>1008</v>
      </c>
      <c r="D1018" s="2" t="s">
        <v>1134</v>
      </c>
      <c r="E1018" s="2" t="s">
        <v>1137</v>
      </c>
      <c r="F1018" s="2" t="s">
        <v>1174</v>
      </c>
      <c r="G1018" s="2" t="s">
        <v>1283</v>
      </c>
      <c r="H1018" s="2">
        <v>2021</v>
      </c>
      <c r="I1018" s="69">
        <v>3.0462703770788739E-2</v>
      </c>
      <c r="J1018" s="5">
        <v>3.0462703770788739E-2</v>
      </c>
      <c r="K1018" s="2">
        <v>119</v>
      </c>
      <c r="L1018" s="70" t="s">
        <v>1171</v>
      </c>
    </row>
    <row r="1019" spans="1:12" ht="30">
      <c r="A1019" s="25">
        <v>81794</v>
      </c>
      <c r="B1019" s="2" t="s">
        <v>1003</v>
      </c>
      <c r="C1019" s="2" t="s">
        <v>1009</v>
      </c>
      <c r="D1019" s="2" t="s">
        <v>1134</v>
      </c>
      <c r="E1019" s="2" t="s">
        <v>1137</v>
      </c>
      <c r="F1019" s="2" t="s">
        <v>1174</v>
      </c>
      <c r="G1019" s="2" t="s">
        <v>1283</v>
      </c>
      <c r="H1019" s="2">
        <v>2021</v>
      </c>
      <c r="I1019" s="69">
        <v>1.673580317551137E-2</v>
      </c>
      <c r="J1019" s="5">
        <v>1.673580317551137E-2</v>
      </c>
      <c r="K1019" s="2">
        <v>119</v>
      </c>
      <c r="L1019" s="70" t="s">
        <v>1171</v>
      </c>
    </row>
    <row r="1020" spans="1:12" ht="30">
      <c r="A1020" s="25">
        <v>81001</v>
      </c>
      <c r="B1020" s="2" t="s">
        <v>1003</v>
      </c>
      <c r="C1020" s="2" t="s">
        <v>1003</v>
      </c>
      <c r="D1020" s="2" t="s">
        <v>1135</v>
      </c>
      <c r="E1020" s="2" t="s">
        <v>1137</v>
      </c>
      <c r="F1020" s="2" t="s">
        <v>1174</v>
      </c>
      <c r="G1020" s="2" t="s">
        <v>1275</v>
      </c>
      <c r="H1020" s="2">
        <v>2021</v>
      </c>
      <c r="I1020" s="69">
        <v>3.7656903765690378E-2</v>
      </c>
      <c r="J1020" s="5">
        <v>3.7656903765690378E-2</v>
      </c>
      <c r="K1020" s="2">
        <v>120</v>
      </c>
      <c r="L1020" s="70" t="s">
        <v>1171</v>
      </c>
    </row>
    <row r="1021" spans="1:12" ht="30">
      <c r="A1021" s="25">
        <v>81065</v>
      </c>
      <c r="B1021" s="2" t="s">
        <v>1003</v>
      </c>
      <c r="C1021" s="2" t="s">
        <v>1004</v>
      </c>
      <c r="D1021" s="2" t="s">
        <v>1135</v>
      </c>
      <c r="E1021" s="2" t="s">
        <v>1137</v>
      </c>
      <c r="F1021" s="2" t="s">
        <v>1174</v>
      </c>
      <c r="G1021" s="2" t="s">
        <v>1275</v>
      </c>
      <c r="H1021" s="2">
        <v>2021</v>
      </c>
      <c r="I1021" s="69">
        <v>5.9272838374579903E-2</v>
      </c>
      <c r="J1021" s="5">
        <v>5.9272838374579903E-2</v>
      </c>
      <c r="K1021" s="2">
        <v>120</v>
      </c>
      <c r="L1021" s="70" t="s">
        <v>1171</v>
      </c>
    </row>
    <row r="1022" spans="1:12" ht="30">
      <c r="A1022" s="25">
        <v>81220</v>
      </c>
      <c r="B1022" s="2" t="s">
        <v>1003</v>
      </c>
      <c r="C1022" s="2" t="s">
        <v>1005</v>
      </c>
      <c r="D1022" s="2" t="s">
        <v>1135</v>
      </c>
      <c r="E1022" s="2" t="s">
        <v>1137</v>
      </c>
      <c r="F1022" s="2" t="s">
        <v>1174</v>
      </c>
      <c r="G1022" s="2" t="s">
        <v>1275</v>
      </c>
      <c r="H1022" s="2">
        <v>2021</v>
      </c>
      <c r="I1022" s="69">
        <v>3.1645569620253199E-3</v>
      </c>
      <c r="J1022" s="5">
        <v>3.1645569620253199E-3</v>
      </c>
      <c r="K1022" s="2">
        <v>120</v>
      </c>
      <c r="L1022" s="70" t="s">
        <v>1171</v>
      </c>
    </row>
    <row r="1023" spans="1:12" ht="30">
      <c r="A1023" s="25">
        <v>81300</v>
      </c>
      <c r="B1023" s="2" t="s">
        <v>1003</v>
      </c>
      <c r="C1023" s="2" t="s">
        <v>1006</v>
      </c>
      <c r="D1023" s="2" t="s">
        <v>1135</v>
      </c>
      <c r="E1023" s="2" t="s">
        <v>1137</v>
      </c>
      <c r="F1023" s="2" t="s">
        <v>1174</v>
      </c>
      <c r="G1023" s="2" t="s">
        <v>1275</v>
      </c>
      <c r="H1023" s="2">
        <v>2021</v>
      </c>
      <c r="I1023" s="69">
        <v>2.6360067302299499E-2</v>
      </c>
      <c r="J1023" s="5">
        <v>2.6360067302299499E-2</v>
      </c>
      <c r="K1023" s="2">
        <v>120</v>
      </c>
      <c r="L1023" s="70" t="s">
        <v>1171</v>
      </c>
    </row>
    <row r="1024" spans="1:12" ht="30">
      <c r="A1024" s="25">
        <v>81591</v>
      </c>
      <c r="B1024" s="2" t="s">
        <v>1003</v>
      </c>
      <c r="C1024" s="2" t="s">
        <v>1007</v>
      </c>
      <c r="D1024" s="2" t="s">
        <v>1135</v>
      </c>
      <c r="E1024" s="2" t="s">
        <v>1137</v>
      </c>
      <c r="F1024" s="2" t="s">
        <v>1174</v>
      </c>
      <c r="G1024" s="2" t="s">
        <v>1275</v>
      </c>
      <c r="H1024" s="2">
        <v>2021</v>
      </c>
      <c r="I1024" s="69">
        <v>0</v>
      </c>
      <c r="J1024" s="5">
        <v>0</v>
      </c>
      <c r="K1024" s="2">
        <v>120</v>
      </c>
      <c r="L1024" s="70" t="s">
        <v>1171</v>
      </c>
    </row>
    <row r="1025" spans="1:12" ht="30">
      <c r="A1025" s="25">
        <v>81736</v>
      </c>
      <c r="B1025" s="2" t="s">
        <v>1003</v>
      </c>
      <c r="C1025" s="2" t="s">
        <v>1008</v>
      </c>
      <c r="D1025" s="2" t="s">
        <v>1135</v>
      </c>
      <c r="E1025" s="2" t="s">
        <v>1137</v>
      </c>
      <c r="F1025" s="2" t="s">
        <v>1174</v>
      </c>
      <c r="G1025" s="2" t="s">
        <v>1275</v>
      </c>
      <c r="H1025" s="2">
        <v>2021</v>
      </c>
      <c r="I1025" s="69">
        <v>3.0975609756097561E-2</v>
      </c>
      <c r="J1025" s="5">
        <v>3.0975609756097561E-2</v>
      </c>
      <c r="K1025" s="2">
        <v>120</v>
      </c>
      <c r="L1025" s="70" t="s">
        <v>1171</v>
      </c>
    </row>
    <row r="1026" spans="1:12" ht="30">
      <c r="A1026" s="25">
        <v>81794</v>
      </c>
      <c r="B1026" s="2" t="s">
        <v>1003</v>
      </c>
      <c r="C1026" s="2" t="s">
        <v>1009</v>
      </c>
      <c r="D1026" s="2" t="s">
        <v>1135</v>
      </c>
      <c r="E1026" s="2" t="s">
        <v>1137</v>
      </c>
      <c r="F1026" s="2" t="s">
        <v>1174</v>
      </c>
      <c r="G1026" s="2" t="s">
        <v>1275</v>
      </c>
      <c r="H1026" s="2">
        <v>2021</v>
      </c>
      <c r="I1026" s="69">
        <v>2.5453786772376381E-2</v>
      </c>
      <c r="J1026" s="5">
        <v>2.5453786772376381E-2</v>
      </c>
      <c r="K1026" s="2">
        <v>120</v>
      </c>
      <c r="L1026" s="70" t="s">
        <v>1171</v>
      </c>
    </row>
    <row r="1027" spans="1:12" ht="30">
      <c r="A1027" s="25">
        <v>81001</v>
      </c>
      <c r="B1027" s="2" t="s">
        <v>1003</v>
      </c>
      <c r="C1027" s="2" t="s">
        <v>1003</v>
      </c>
      <c r="D1027" s="2" t="s">
        <v>1136</v>
      </c>
      <c r="E1027" s="2" t="s">
        <v>1137</v>
      </c>
      <c r="F1027" s="2" t="s">
        <v>1174</v>
      </c>
      <c r="G1027" s="2" t="s">
        <v>1098</v>
      </c>
      <c r="H1027" s="2">
        <v>2021</v>
      </c>
      <c r="I1027" s="69">
        <v>2.1362586605080829E-2</v>
      </c>
      <c r="J1027" s="5">
        <v>2.1362586605080829E-2</v>
      </c>
      <c r="K1027" s="2">
        <v>118</v>
      </c>
      <c r="L1027" s="70" t="s">
        <v>1171</v>
      </c>
    </row>
    <row r="1028" spans="1:12" ht="30">
      <c r="A1028" s="25">
        <v>81065</v>
      </c>
      <c r="B1028" s="2" t="s">
        <v>1003</v>
      </c>
      <c r="C1028" s="2" t="s">
        <v>1004</v>
      </c>
      <c r="D1028" s="2" t="s">
        <v>1136</v>
      </c>
      <c r="E1028" s="2" t="s">
        <v>1137</v>
      </c>
      <c r="F1028" s="2" t="s">
        <v>1174</v>
      </c>
      <c r="G1028" s="2" t="s">
        <v>1098</v>
      </c>
      <c r="H1028" s="2">
        <v>2021</v>
      </c>
      <c r="I1028" s="69">
        <v>3.5714285714285712E-2</v>
      </c>
      <c r="J1028" s="5">
        <v>3.5714285714285712E-2</v>
      </c>
      <c r="K1028" s="2">
        <v>118</v>
      </c>
      <c r="L1028" s="70" t="s">
        <v>1171</v>
      </c>
    </row>
    <row r="1029" spans="1:12" ht="30">
      <c r="A1029" s="25">
        <v>81220</v>
      </c>
      <c r="B1029" s="2" t="s">
        <v>1003</v>
      </c>
      <c r="C1029" s="2" t="s">
        <v>1005</v>
      </c>
      <c r="D1029" s="2" t="s">
        <v>1136</v>
      </c>
      <c r="E1029" s="2" t="s">
        <v>1137</v>
      </c>
      <c r="F1029" s="2" t="s">
        <v>1174</v>
      </c>
      <c r="G1029" s="2" t="s">
        <v>1098</v>
      </c>
      <c r="H1029" s="2">
        <v>2021</v>
      </c>
      <c r="I1029" s="69">
        <v>0</v>
      </c>
      <c r="J1029" s="5">
        <v>0</v>
      </c>
      <c r="K1029" s="2">
        <v>118</v>
      </c>
      <c r="L1029" s="70" t="s">
        <v>1171</v>
      </c>
    </row>
    <row r="1030" spans="1:12" ht="30">
      <c r="A1030" s="25">
        <v>81300</v>
      </c>
      <c r="B1030" s="2" t="s">
        <v>1003</v>
      </c>
      <c r="C1030" s="2" t="s">
        <v>1006</v>
      </c>
      <c r="D1030" s="2" t="s">
        <v>1136</v>
      </c>
      <c r="E1030" s="2" t="s">
        <v>1137</v>
      </c>
      <c r="F1030" s="2" t="s">
        <v>1174</v>
      </c>
      <c r="G1030" s="2" t="s">
        <v>1098</v>
      </c>
      <c r="H1030" s="2">
        <v>2021</v>
      </c>
      <c r="I1030" s="69">
        <v>3.2818532818532822E-2</v>
      </c>
      <c r="J1030" s="5">
        <v>3.2818532818532822E-2</v>
      </c>
      <c r="K1030" s="2">
        <v>118</v>
      </c>
      <c r="L1030" s="70" t="s">
        <v>1171</v>
      </c>
    </row>
    <row r="1031" spans="1:12" ht="30">
      <c r="A1031" s="25">
        <v>81591</v>
      </c>
      <c r="B1031" s="2" t="s">
        <v>1003</v>
      </c>
      <c r="C1031" s="2" t="s">
        <v>1007</v>
      </c>
      <c r="D1031" s="2" t="s">
        <v>1136</v>
      </c>
      <c r="E1031" s="2" t="s">
        <v>1137</v>
      </c>
      <c r="F1031" s="2" t="s">
        <v>1174</v>
      </c>
      <c r="G1031" s="2" t="s">
        <v>1098</v>
      </c>
      <c r="H1031" s="2">
        <v>2021</v>
      </c>
      <c r="I1031" s="69">
        <v>1.3513513513513511E-2</v>
      </c>
      <c r="J1031" s="5">
        <v>1.3513513513513511E-2</v>
      </c>
      <c r="K1031" s="2">
        <v>118</v>
      </c>
      <c r="L1031" s="70" t="s">
        <v>1171</v>
      </c>
    </row>
    <row r="1032" spans="1:12" ht="30">
      <c r="A1032" s="25">
        <v>81736</v>
      </c>
      <c r="B1032" s="2" t="s">
        <v>1003</v>
      </c>
      <c r="C1032" s="2" t="s">
        <v>1008</v>
      </c>
      <c r="D1032" s="2" t="s">
        <v>1136</v>
      </c>
      <c r="E1032" s="2" t="s">
        <v>1137</v>
      </c>
      <c r="F1032" s="2" t="s">
        <v>1174</v>
      </c>
      <c r="G1032" s="2" t="s">
        <v>1098</v>
      </c>
      <c r="H1032" s="2">
        <v>2021</v>
      </c>
      <c r="I1032" s="69">
        <v>3.486394557823129E-2</v>
      </c>
      <c r="J1032" s="5">
        <v>3.486394557823129E-2</v>
      </c>
      <c r="K1032" s="2">
        <v>118</v>
      </c>
      <c r="L1032" s="70" t="s">
        <v>1171</v>
      </c>
    </row>
    <row r="1033" spans="1:12" ht="30">
      <c r="A1033" s="25">
        <v>81794</v>
      </c>
      <c r="B1033" s="2" t="s">
        <v>1003</v>
      </c>
      <c r="C1033" s="2" t="s">
        <v>1009</v>
      </c>
      <c r="D1033" s="2" t="s">
        <v>1136</v>
      </c>
      <c r="E1033" s="2" t="s">
        <v>1137</v>
      </c>
      <c r="F1033" s="2" t="s">
        <v>1174</v>
      </c>
      <c r="G1033" s="2" t="s">
        <v>1098</v>
      </c>
      <c r="H1033" s="2">
        <v>2021</v>
      </c>
      <c r="I1033" s="69">
        <v>2.58493353028065E-2</v>
      </c>
      <c r="J1033" s="5">
        <v>2.58493353028065E-2</v>
      </c>
      <c r="K1033" s="2">
        <v>118</v>
      </c>
      <c r="L1033" s="70" t="s">
        <v>1171</v>
      </c>
    </row>
    <row r="1034" spans="1:12" ht="45">
      <c r="A1034" s="25">
        <v>81</v>
      </c>
      <c r="B1034" s="2" t="s">
        <v>1003</v>
      </c>
      <c r="C1034" s="2" t="s">
        <v>1075</v>
      </c>
      <c r="D1034" s="2" t="s">
        <v>1129</v>
      </c>
      <c r="E1034" s="2" t="s">
        <v>1137</v>
      </c>
      <c r="F1034" s="2" t="s">
        <v>1174</v>
      </c>
      <c r="G1034" s="2" t="s">
        <v>1283</v>
      </c>
      <c r="H1034" s="2">
        <v>2018</v>
      </c>
      <c r="I1034" s="69">
        <v>4.0753329633740287E-2</v>
      </c>
      <c r="J1034" s="5">
        <v>4.0753329633740287E-2</v>
      </c>
      <c r="K1034" s="2">
        <v>137</v>
      </c>
      <c r="L1034" s="70" t="s">
        <v>1171</v>
      </c>
    </row>
    <row r="1035" spans="1:12" ht="45">
      <c r="A1035" s="25">
        <v>81</v>
      </c>
      <c r="B1035" s="2" t="s">
        <v>1003</v>
      </c>
      <c r="C1035" s="2" t="s">
        <v>1075</v>
      </c>
      <c r="D1035" s="2" t="s">
        <v>1129</v>
      </c>
      <c r="E1035" s="2" t="s">
        <v>1137</v>
      </c>
      <c r="F1035" s="2" t="s">
        <v>1174</v>
      </c>
      <c r="G1035" s="2" t="s">
        <v>1283</v>
      </c>
      <c r="H1035" s="2">
        <v>2019</v>
      </c>
      <c r="I1035" s="69">
        <v>3.7038285252089513E-2</v>
      </c>
      <c r="J1035" s="5">
        <v>3.7038285252089513E-2</v>
      </c>
      <c r="K1035" s="2">
        <v>137</v>
      </c>
      <c r="L1035" s="70" t="s">
        <v>1171</v>
      </c>
    </row>
    <row r="1036" spans="1:12" ht="45">
      <c r="A1036" s="25">
        <v>81</v>
      </c>
      <c r="B1036" s="2" t="s">
        <v>1003</v>
      </c>
      <c r="C1036" s="2" t="s">
        <v>1075</v>
      </c>
      <c r="D1036" s="2" t="s">
        <v>1129</v>
      </c>
      <c r="E1036" s="2" t="s">
        <v>1137</v>
      </c>
      <c r="F1036" s="2" t="s">
        <v>1174</v>
      </c>
      <c r="G1036" s="2" t="s">
        <v>1283</v>
      </c>
      <c r="H1036" s="2">
        <v>2020</v>
      </c>
      <c r="I1036" s="69">
        <v>3.4823097353838081E-2</v>
      </c>
      <c r="J1036" s="5">
        <v>3.4823097353838081E-2</v>
      </c>
      <c r="K1036" s="2">
        <v>137</v>
      </c>
      <c r="L1036" s="70" t="s">
        <v>1171</v>
      </c>
    </row>
    <row r="1037" spans="1:12" ht="45">
      <c r="A1037" s="25">
        <v>81</v>
      </c>
      <c r="B1037" s="2" t="s">
        <v>1003</v>
      </c>
      <c r="C1037" s="2" t="s">
        <v>1075</v>
      </c>
      <c r="D1037" s="2" t="s">
        <v>1130</v>
      </c>
      <c r="E1037" s="2" t="s">
        <v>1137</v>
      </c>
      <c r="F1037" s="2" t="s">
        <v>1174</v>
      </c>
      <c r="G1037" s="2" t="s">
        <v>1275</v>
      </c>
      <c r="H1037" s="2">
        <v>2018</v>
      </c>
      <c r="I1037" s="69">
        <v>6.525037936267071E-2</v>
      </c>
      <c r="J1037" s="5">
        <v>6.525037936267071E-2</v>
      </c>
      <c r="K1037" s="2">
        <v>138</v>
      </c>
      <c r="L1037" s="70" t="s">
        <v>1171</v>
      </c>
    </row>
    <row r="1038" spans="1:12" ht="45">
      <c r="A1038" s="25">
        <v>81</v>
      </c>
      <c r="B1038" s="2" t="s">
        <v>1003</v>
      </c>
      <c r="C1038" s="2" t="s">
        <v>1075</v>
      </c>
      <c r="D1038" s="2" t="s">
        <v>1130</v>
      </c>
      <c r="E1038" s="2" t="s">
        <v>1137</v>
      </c>
      <c r="F1038" s="2" t="s">
        <v>1174</v>
      </c>
      <c r="G1038" s="2" t="s">
        <v>1275</v>
      </c>
      <c r="H1038" s="2">
        <v>2019</v>
      </c>
      <c r="I1038" s="69">
        <v>5.0962745918794482E-2</v>
      </c>
      <c r="J1038" s="5">
        <v>5.0962745918794482E-2</v>
      </c>
      <c r="K1038" s="2">
        <v>138</v>
      </c>
      <c r="L1038" s="70" t="s">
        <v>1171</v>
      </c>
    </row>
    <row r="1039" spans="1:12" ht="45">
      <c r="A1039" s="25">
        <v>81</v>
      </c>
      <c r="B1039" s="2" t="s">
        <v>1003</v>
      </c>
      <c r="C1039" s="2" t="s">
        <v>1075</v>
      </c>
      <c r="D1039" s="2" t="s">
        <v>1130</v>
      </c>
      <c r="E1039" s="2" t="s">
        <v>1137</v>
      </c>
      <c r="F1039" s="2" t="s">
        <v>1174</v>
      </c>
      <c r="G1039" s="2" t="s">
        <v>1275</v>
      </c>
      <c r="H1039" s="2">
        <v>2020</v>
      </c>
      <c r="I1039" s="69">
        <v>5.7734530938123751E-2</v>
      </c>
      <c r="J1039" s="5">
        <v>5.7734530938123751E-2</v>
      </c>
      <c r="K1039" s="2">
        <v>138</v>
      </c>
      <c r="L1039" s="70" t="s">
        <v>1171</v>
      </c>
    </row>
    <row r="1040" spans="1:12" ht="45">
      <c r="A1040" s="25">
        <v>81</v>
      </c>
      <c r="B1040" s="2" t="s">
        <v>1003</v>
      </c>
      <c r="C1040" s="2" t="s">
        <v>1075</v>
      </c>
      <c r="D1040" s="2" t="s">
        <v>1276</v>
      </c>
      <c r="E1040" s="2" t="s">
        <v>1137</v>
      </c>
      <c r="F1040" s="2" t="s">
        <v>1174</v>
      </c>
      <c r="G1040" s="2" t="s">
        <v>1098</v>
      </c>
      <c r="H1040" s="2">
        <v>2018</v>
      </c>
      <c r="I1040" s="69">
        <v>1.9065776930409919E-2</v>
      </c>
      <c r="J1040" s="5">
        <v>1.9065776930409919E-2</v>
      </c>
      <c r="K1040" s="2">
        <v>140</v>
      </c>
      <c r="L1040" s="70" t="s">
        <v>1171</v>
      </c>
    </row>
    <row r="1041" spans="1:12" ht="45">
      <c r="A1041" s="25">
        <v>81</v>
      </c>
      <c r="B1041" s="2" t="s">
        <v>1003</v>
      </c>
      <c r="C1041" s="2" t="s">
        <v>1075</v>
      </c>
      <c r="D1041" s="2" t="s">
        <v>1276</v>
      </c>
      <c r="E1041" s="2" t="s">
        <v>1137</v>
      </c>
      <c r="F1041" s="2" t="s">
        <v>1174</v>
      </c>
      <c r="G1041" s="2" t="s">
        <v>1098</v>
      </c>
      <c r="H1041" s="2">
        <v>2019</v>
      </c>
      <c r="I1041" s="69">
        <v>1.893939393939394E-2</v>
      </c>
      <c r="J1041" s="5">
        <v>1.893939393939394E-2</v>
      </c>
      <c r="K1041" s="2">
        <v>140</v>
      </c>
      <c r="L1041" s="70" t="s">
        <v>1171</v>
      </c>
    </row>
    <row r="1042" spans="1:12" ht="45">
      <c r="A1042" s="25">
        <v>81</v>
      </c>
      <c r="B1042" s="2" t="s">
        <v>1003</v>
      </c>
      <c r="C1042" s="2" t="s">
        <v>1075</v>
      </c>
      <c r="D1042" s="2" t="s">
        <v>1276</v>
      </c>
      <c r="E1042" s="2" t="s">
        <v>1137</v>
      </c>
      <c r="F1042" s="2" t="s">
        <v>1174</v>
      </c>
      <c r="G1042" s="2" t="s">
        <v>1098</v>
      </c>
      <c r="H1042" s="2">
        <v>2020</v>
      </c>
      <c r="I1042" s="69">
        <v>1.7301038062283738E-2</v>
      </c>
      <c r="J1042" s="5">
        <v>1.7301038062283738E-2</v>
      </c>
      <c r="K1042" s="2">
        <v>140</v>
      </c>
      <c r="L1042" s="70" t="s">
        <v>1171</v>
      </c>
    </row>
    <row r="1043" spans="1:12" ht="30">
      <c r="A1043" s="25">
        <v>1</v>
      </c>
      <c r="B1043" s="2" t="s">
        <v>1072</v>
      </c>
      <c r="C1043" s="2" t="s">
        <v>1072</v>
      </c>
      <c r="D1043" s="2" t="s">
        <v>1129</v>
      </c>
      <c r="E1043" s="2" t="s">
        <v>1137</v>
      </c>
      <c r="F1043" s="2" t="s">
        <v>1174</v>
      </c>
      <c r="G1043" s="2" t="s">
        <v>1283</v>
      </c>
      <c r="H1043" s="2">
        <v>2018</v>
      </c>
      <c r="I1043" s="69">
        <v>1.9661430417374073E-2</v>
      </c>
      <c r="J1043" s="5">
        <v>1.9661430417374073E-2</v>
      </c>
      <c r="K1043" s="2">
        <v>137</v>
      </c>
      <c r="L1043" s="70" t="s">
        <v>1171</v>
      </c>
    </row>
    <row r="1044" spans="1:12" ht="30">
      <c r="A1044" s="25">
        <v>1</v>
      </c>
      <c r="B1044" s="2" t="s">
        <v>1072</v>
      </c>
      <c r="C1044" s="2" t="s">
        <v>1072</v>
      </c>
      <c r="D1044" s="2" t="s">
        <v>1129</v>
      </c>
      <c r="E1044" s="2" t="s">
        <v>1137</v>
      </c>
      <c r="F1044" s="2" t="s">
        <v>1174</v>
      </c>
      <c r="G1044" s="2" t="s">
        <v>1283</v>
      </c>
      <c r="H1044" s="2">
        <v>2019</v>
      </c>
      <c r="I1044" s="69">
        <v>2.0807618879766801E-2</v>
      </c>
      <c r="J1044" s="5">
        <v>2.0807618879766801E-2</v>
      </c>
      <c r="K1044" s="2">
        <v>137</v>
      </c>
      <c r="L1044" s="70" t="s">
        <v>1171</v>
      </c>
    </row>
    <row r="1045" spans="1:12" ht="30">
      <c r="A1045" s="25">
        <v>1</v>
      </c>
      <c r="B1045" s="2" t="s">
        <v>1072</v>
      </c>
      <c r="C1045" s="2" t="s">
        <v>1072</v>
      </c>
      <c r="D1045" s="2" t="s">
        <v>1129</v>
      </c>
      <c r="E1045" s="2" t="s">
        <v>1137</v>
      </c>
      <c r="F1045" s="2" t="s">
        <v>1174</v>
      </c>
      <c r="G1045" s="2" t="s">
        <v>1283</v>
      </c>
      <c r="H1045" s="2">
        <v>2020</v>
      </c>
      <c r="I1045" s="69">
        <v>5.095698349354745E-2</v>
      </c>
      <c r="J1045" s="5">
        <v>5.095698349354745E-2</v>
      </c>
      <c r="K1045" s="2">
        <v>137</v>
      </c>
      <c r="L1045" s="70" t="s">
        <v>1171</v>
      </c>
    </row>
    <row r="1046" spans="1:12" ht="30">
      <c r="A1046" s="25">
        <v>1</v>
      </c>
      <c r="B1046" s="2" t="s">
        <v>1072</v>
      </c>
      <c r="C1046" s="2" t="s">
        <v>1072</v>
      </c>
      <c r="D1046" s="2" t="s">
        <v>1130</v>
      </c>
      <c r="E1046" s="2" t="s">
        <v>1137</v>
      </c>
      <c r="F1046" s="2" t="s">
        <v>1174</v>
      </c>
      <c r="G1046" s="2" t="s">
        <v>1275</v>
      </c>
      <c r="H1046" s="2">
        <v>2018</v>
      </c>
      <c r="I1046" s="69">
        <v>2.5719286796375383E-2</v>
      </c>
      <c r="J1046" s="5">
        <v>2.5719286796375383E-2</v>
      </c>
      <c r="K1046" s="2">
        <v>138</v>
      </c>
      <c r="L1046" s="70" t="s">
        <v>1171</v>
      </c>
    </row>
    <row r="1047" spans="1:12" ht="30">
      <c r="A1047" s="25">
        <v>1</v>
      </c>
      <c r="B1047" s="2" t="s">
        <v>1072</v>
      </c>
      <c r="C1047" s="2" t="s">
        <v>1072</v>
      </c>
      <c r="D1047" s="2" t="s">
        <v>1130</v>
      </c>
      <c r="E1047" s="2" t="s">
        <v>1137</v>
      </c>
      <c r="F1047" s="2" t="s">
        <v>1174</v>
      </c>
      <c r="G1047" s="2" t="s">
        <v>1275</v>
      </c>
      <c r="H1047" s="2">
        <v>2019</v>
      </c>
      <c r="I1047" s="69">
        <v>3.0853606762626343E-2</v>
      </c>
      <c r="J1047" s="5">
        <v>3.0853606762626343E-2</v>
      </c>
      <c r="K1047" s="2">
        <v>138</v>
      </c>
      <c r="L1047" s="70" t="s">
        <v>1171</v>
      </c>
    </row>
    <row r="1048" spans="1:12" ht="30">
      <c r="A1048" s="25">
        <v>1</v>
      </c>
      <c r="B1048" s="2" t="s">
        <v>1072</v>
      </c>
      <c r="C1048" s="2" t="s">
        <v>1072</v>
      </c>
      <c r="D1048" s="2" t="s">
        <v>1130</v>
      </c>
      <c r="E1048" s="2" t="s">
        <v>1137</v>
      </c>
      <c r="F1048" s="2" t="s">
        <v>1174</v>
      </c>
      <c r="G1048" s="2" t="s">
        <v>1275</v>
      </c>
      <c r="H1048" s="2">
        <v>2020</v>
      </c>
      <c r="I1048" s="69">
        <v>7.872299176210347E-2</v>
      </c>
      <c r="J1048" s="5">
        <v>7.872299176210347E-2</v>
      </c>
      <c r="K1048" s="2">
        <v>138</v>
      </c>
      <c r="L1048" s="70" t="s">
        <v>1171</v>
      </c>
    </row>
    <row r="1049" spans="1:12" ht="30">
      <c r="A1049" s="25">
        <v>1</v>
      </c>
      <c r="B1049" s="2" t="s">
        <v>1072</v>
      </c>
      <c r="C1049" s="2" t="s">
        <v>1072</v>
      </c>
      <c r="D1049" s="2" t="s">
        <v>1276</v>
      </c>
      <c r="E1049" s="2" t="s">
        <v>1137</v>
      </c>
      <c r="F1049" s="2" t="s">
        <v>1174</v>
      </c>
      <c r="G1049" s="2" t="s">
        <v>1098</v>
      </c>
      <c r="H1049" s="2">
        <v>2018</v>
      </c>
      <c r="I1049" s="69">
        <v>8.9428466415510423E-3</v>
      </c>
      <c r="J1049" s="5">
        <v>8.9428466415510423E-3</v>
      </c>
      <c r="K1049" s="2">
        <v>140</v>
      </c>
      <c r="L1049" s="70" t="s">
        <v>1171</v>
      </c>
    </row>
    <row r="1050" spans="1:12" ht="30">
      <c r="A1050" s="25">
        <v>1</v>
      </c>
      <c r="B1050" s="2" t="s">
        <v>1072</v>
      </c>
      <c r="C1050" s="2" t="s">
        <v>1072</v>
      </c>
      <c r="D1050" s="2" t="s">
        <v>1276</v>
      </c>
      <c r="E1050" s="2" t="s">
        <v>1137</v>
      </c>
      <c r="F1050" s="2" t="s">
        <v>1174</v>
      </c>
      <c r="G1050" s="2" t="s">
        <v>1098</v>
      </c>
      <c r="H1050" s="2">
        <v>2019</v>
      </c>
      <c r="I1050" s="69">
        <v>1.1372792596686972E-2</v>
      </c>
      <c r="J1050" s="5">
        <v>1.1372792596686972E-2</v>
      </c>
      <c r="K1050" s="2">
        <v>140</v>
      </c>
      <c r="L1050" s="70" t="s">
        <v>1171</v>
      </c>
    </row>
    <row r="1051" spans="1:12" ht="30">
      <c r="A1051" s="25">
        <v>1</v>
      </c>
      <c r="B1051" s="2" t="s">
        <v>1072</v>
      </c>
      <c r="C1051" s="2" t="s">
        <v>1072</v>
      </c>
      <c r="D1051" s="2" t="s">
        <v>1276</v>
      </c>
      <c r="E1051" s="2" t="s">
        <v>1137</v>
      </c>
      <c r="F1051" s="2" t="s">
        <v>1174</v>
      </c>
      <c r="G1051" s="2" t="s">
        <v>1098</v>
      </c>
      <c r="H1051" s="2">
        <v>2020</v>
      </c>
      <c r="I1051" s="69">
        <v>3.0348566676374606E-2</v>
      </c>
      <c r="J1051" s="5">
        <v>3.0348566676374606E-2</v>
      </c>
      <c r="K1051" s="2">
        <v>140</v>
      </c>
      <c r="L1051" s="70" t="s">
        <v>1171</v>
      </c>
    </row>
    <row r="1052" spans="1:12" ht="30">
      <c r="A1052" s="25">
        <v>1</v>
      </c>
      <c r="B1052" s="2" t="s">
        <v>1072</v>
      </c>
      <c r="C1052" s="2" t="s">
        <v>1072</v>
      </c>
      <c r="D1052" s="2" t="s">
        <v>1129</v>
      </c>
      <c r="E1052" s="2" t="s">
        <v>1137</v>
      </c>
      <c r="F1052" s="2" t="s">
        <v>1174</v>
      </c>
      <c r="G1052" s="2" t="s">
        <v>1283</v>
      </c>
      <c r="H1052" s="2">
        <v>2021</v>
      </c>
      <c r="I1052" s="69">
        <v>4.21271479889712E-2</v>
      </c>
      <c r="J1052" s="5">
        <v>4.21271479889712E-2</v>
      </c>
      <c r="K1052" s="2">
        <v>137</v>
      </c>
      <c r="L1052" s="70" t="s">
        <v>1171</v>
      </c>
    </row>
    <row r="1053" spans="1:12" ht="30">
      <c r="A1053" s="25">
        <v>1</v>
      </c>
      <c r="B1053" s="2" t="s">
        <v>1072</v>
      </c>
      <c r="C1053" s="2" t="s">
        <v>1072</v>
      </c>
      <c r="D1053" s="2" t="s">
        <v>1130</v>
      </c>
      <c r="E1053" s="2" t="s">
        <v>1137</v>
      </c>
      <c r="F1053" s="2" t="s">
        <v>1174</v>
      </c>
      <c r="G1053" s="2" t="s">
        <v>1275</v>
      </c>
      <c r="H1053" s="2">
        <v>2021</v>
      </c>
      <c r="I1053" s="69">
        <v>7.2287993417556803E-2</v>
      </c>
      <c r="J1053" s="5">
        <v>7.2287993417556803E-2</v>
      </c>
      <c r="K1053" s="2">
        <v>138</v>
      </c>
      <c r="L1053" s="70" t="s">
        <v>1171</v>
      </c>
    </row>
    <row r="1054" spans="1:12" ht="30">
      <c r="A1054" s="25">
        <v>1</v>
      </c>
      <c r="B1054" s="2" t="s">
        <v>1072</v>
      </c>
      <c r="C1054" s="2" t="s">
        <v>1072</v>
      </c>
      <c r="D1054" s="2" t="s">
        <v>1276</v>
      </c>
      <c r="E1054" s="2" t="s">
        <v>1137</v>
      </c>
      <c r="F1054" s="2" t="s">
        <v>1174</v>
      </c>
      <c r="G1054" s="2" t="s">
        <v>1098</v>
      </c>
      <c r="H1054" s="2">
        <v>2021</v>
      </c>
      <c r="I1054" s="69">
        <v>3.0029046438493797E-2</v>
      </c>
      <c r="J1054" s="5">
        <v>3.0029046438493797E-2</v>
      </c>
      <c r="K1054" s="2">
        <v>140</v>
      </c>
      <c r="L1054" s="70" t="s">
        <v>1171</v>
      </c>
    </row>
    <row r="1055" spans="1:12" ht="45">
      <c r="A1055" s="25">
        <v>81</v>
      </c>
      <c r="B1055" s="2" t="s">
        <v>1003</v>
      </c>
      <c r="C1055" s="2" t="s">
        <v>1075</v>
      </c>
      <c r="D1055" s="2" t="s">
        <v>1129</v>
      </c>
      <c r="E1055" s="2" t="s">
        <v>1137</v>
      </c>
      <c r="F1055" s="2" t="s">
        <v>1174</v>
      </c>
      <c r="G1055" s="2" t="s">
        <v>1283</v>
      </c>
      <c r="H1055" s="2">
        <v>2021</v>
      </c>
      <c r="I1055" s="69">
        <v>5.6721497447532618E-2</v>
      </c>
      <c r="J1055" s="5">
        <v>5.6721497447532618E-2</v>
      </c>
      <c r="K1055" s="2">
        <v>137</v>
      </c>
      <c r="L1055" s="70" t="s">
        <v>1171</v>
      </c>
    </row>
    <row r="1056" spans="1:12" ht="45">
      <c r="A1056" s="25">
        <v>81</v>
      </c>
      <c r="B1056" s="2" t="s">
        <v>1003</v>
      </c>
      <c r="C1056" s="2" t="s">
        <v>1075</v>
      </c>
      <c r="D1056" s="2" t="s">
        <v>1130</v>
      </c>
      <c r="E1056" s="2" t="s">
        <v>1137</v>
      </c>
      <c r="F1056" s="2" t="s">
        <v>1174</v>
      </c>
      <c r="G1056" s="2" t="s">
        <v>1275</v>
      </c>
      <c r="H1056" s="2">
        <v>2021</v>
      </c>
      <c r="I1056" s="69">
        <v>0.10230290155940713</v>
      </c>
      <c r="J1056" s="5">
        <v>0.10230290155940713</v>
      </c>
      <c r="K1056" s="2">
        <v>138</v>
      </c>
      <c r="L1056" s="70" t="s">
        <v>1171</v>
      </c>
    </row>
    <row r="1057" spans="1:12" ht="45">
      <c r="A1057" s="25">
        <v>81</v>
      </c>
      <c r="B1057" s="2" t="s">
        <v>1003</v>
      </c>
      <c r="C1057" s="2" t="s">
        <v>1075</v>
      </c>
      <c r="D1057" s="2" t="s">
        <v>1276</v>
      </c>
      <c r="E1057" s="2" t="s">
        <v>1137</v>
      </c>
      <c r="F1057" s="2" t="s">
        <v>1174</v>
      </c>
      <c r="G1057" s="2" t="s">
        <v>1098</v>
      </c>
      <c r="H1057" s="2">
        <v>2021</v>
      </c>
      <c r="I1057" s="69">
        <v>3.803403959708232E-2</v>
      </c>
      <c r="J1057" s="5">
        <v>3.803403959708232E-2</v>
      </c>
      <c r="K1057" s="2">
        <v>140</v>
      </c>
      <c r="L1057" s="70" t="s">
        <v>1171</v>
      </c>
    </row>
    <row r="1058" spans="1:12" ht="45">
      <c r="A1058" s="25">
        <v>81</v>
      </c>
      <c r="B1058" s="2" t="s">
        <v>1003</v>
      </c>
      <c r="C1058" s="2" t="s">
        <v>1075</v>
      </c>
      <c r="D1058" s="2" t="s">
        <v>1131</v>
      </c>
      <c r="E1058" s="2" t="s">
        <v>1137</v>
      </c>
      <c r="F1058" s="2" t="s">
        <v>1174</v>
      </c>
      <c r="G1058" s="2" t="s">
        <v>1283</v>
      </c>
      <c r="H1058" s="2">
        <v>2018</v>
      </c>
      <c r="I1058" s="69">
        <v>1.2912163489880133</v>
      </c>
      <c r="J1058" s="5">
        <v>1.2912163489880133</v>
      </c>
      <c r="K1058" s="2">
        <v>107</v>
      </c>
      <c r="L1058" s="70" t="s">
        <v>1171</v>
      </c>
    </row>
    <row r="1059" spans="1:12" ht="45">
      <c r="A1059" s="25">
        <v>81</v>
      </c>
      <c r="B1059" s="2" t="s">
        <v>1003</v>
      </c>
      <c r="C1059" s="2" t="s">
        <v>1075</v>
      </c>
      <c r="D1059" s="2" t="s">
        <v>1131</v>
      </c>
      <c r="E1059" s="2" t="s">
        <v>1137</v>
      </c>
      <c r="F1059" s="2" t="s">
        <v>1174</v>
      </c>
      <c r="G1059" s="2" t="s">
        <v>1283</v>
      </c>
      <c r="H1059" s="2">
        <v>2019</v>
      </c>
      <c r="I1059" s="69">
        <v>1.1596388899208678</v>
      </c>
      <c r="J1059" s="5">
        <v>1.1596388899208678</v>
      </c>
      <c r="K1059" s="2">
        <v>107</v>
      </c>
      <c r="L1059" s="70" t="s">
        <v>1171</v>
      </c>
    </row>
    <row r="1060" spans="1:12" ht="45">
      <c r="A1060" s="25">
        <v>81</v>
      </c>
      <c r="B1060" s="2" t="s">
        <v>1003</v>
      </c>
      <c r="C1060" s="2" t="s">
        <v>1075</v>
      </c>
      <c r="D1060" s="2" t="s">
        <v>1131</v>
      </c>
      <c r="E1060" s="2" t="s">
        <v>1137</v>
      </c>
      <c r="F1060" s="2" t="s">
        <v>1174</v>
      </c>
      <c r="G1060" s="2" t="s">
        <v>1283</v>
      </c>
      <c r="H1060" s="2">
        <v>2020</v>
      </c>
      <c r="I1060" s="69">
        <v>1.1678339080664084</v>
      </c>
      <c r="J1060" s="5">
        <v>1.1678339080664084</v>
      </c>
      <c r="K1060" s="2">
        <v>107</v>
      </c>
      <c r="L1060" s="70" t="s">
        <v>1171</v>
      </c>
    </row>
    <row r="1061" spans="1:12" ht="30">
      <c r="A1061" s="25">
        <v>1</v>
      </c>
      <c r="B1061" s="2" t="s">
        <v>1072</v>
      </c>
      <c r="C1061" s="2" t="s">
        <v>1072</v>
      </c>
      <c r="D1061" s="2" t="s">
        <v>1131</v>
      </c>
      <c r="E1061" s="2" t="s">
        <v>1137</v>
      </c>
      <c r="F1061" s="2" t="s">
        <v>1174</v>
      </c>
      <c r="G1061" s="2" t="s">
        <v>1283</v>
      </c>
      <c r="H1061" s="2">
        <v>2018</v>
      </c>
      <c r="I1061" s="69">
        <v>1.1169917808119632</v>
      </c>
      <c r="J1061" s="5">
        <v>1.1169917808119632</v>
      </c>
      <c r="K1061" s="2">
        <v>107</v>
      </c>
      <c r="L1061" s="70" t="s">
        <v>1171</v>
      </c>
    </row>
    <row r="1062" spans="1:12" ht="30">
      <c r="A1062" s="25">
        <v>1</v>
      </c>
      <c r="B1062" s="2" t="s">
        <v>1072</v>
      </c>
      <c r="C1062" s="2" t="s">
        <v>1072</v>
      </c>
      <c r="D1062" s="2" t="s">
        <v>1131</v>
      </c>
      <c r="E1062" s="2" t="s">
        <v>1137</v>
      </c>
      <c r="F1062" s="2" t="s">
        <v>1174</v>
      </c>
      <c r="G1062" s="2" t="s">
        <v>1283</v>
      </c>
      <c r="H1062" s="2">
        <v>2019</v>
      </c>
      <c r="I1062" s="69">
        <v>1.0935551362100617</v>
      </c>
      <c r="J1062" s="5">
        <v>1.0935551362100617</v>
      </c>
      <c r="K1062" s="2">
        <v>107</v>
      </c>
      <c r="L1062" s="70" t="s">
        <v>1171</v>
      </c>
    </row>
    <row r="1063" spans="1:12" ht="30">
      <c r="A1063" s="25">
        <v>1</v>
      </c>
      <c r="B1063" s="2" t="s">
        <v>1072</v>
      </c>
      <c r="C1063" s="2" t="s">
        <v>1072</v>
      </c>
      <c r="D1063" s="2" t="s">
        <v>1131</v>
      </c>
      <c r="E1063" s="2" t="s">
        <v>1137</v>
      </c>
      <c r="F1063" s="2" t="s">
        <v>1174</v>
      </c>
      <c r="G1063" s="2" t="s">
        <v>1283</v>
      </c>
      <c r="H1063" s="2">
        <v>2020</v>
      </c>
      <c r="I1063" s="69">
        <v>1.0649524325164421</v>
      </c>
      <c r="J1063" s="5">
        <v>1.0649524325164421</v>
      </c>
      <c r="K1063" s="2">
        <v>107</v>
      </c>
      <c r="L1063" s="70" t="s">
        <v>1171</v>
      </c>
    </row>
    <row r="1064" spans="1:12" ht="45">
      <c r="A1064" s="25">
        <v>81</v>
      </c>
      <c r="B1064" s="2" t="s">
        <v>1003</v>
      </c>
      <c r="C1064" s="2" t="s">
        <v>1075</v>
      </c>
      <c r="D1064" s="2" t="s">
        <v>1132</v>
      </c>
      <c r="E1064" s="2" t="s">
        <v>1137</v>
      </c>
      <c r="F1064" s="2" t="s">
        <v>1174</v>
      </c>
      <c r="G1064" s="2" t="s">
        <v>1275</v>
      </c>
      <c r="H1064" s="2">
        <v>2018</v>
      </c>
      <c r="I1064" s="69">
        <v>1.1094948295482658</v>
      </c>
      <c r="J1064" s="5">
        <v>1.1094948295482658</v>
      </c>
      <c r="K1064" s="2">
        <v>108</v>
      </c>
      <c r="L1064" s="70" t="s">
        <v>1171</v>
      </c>
    </row>
    <row r="1065" spans="1:12" ht="45">
      <c r="A1065" s="25">
        <v>81</v>
      </c>
      <c r="B1065" s="2" t="s">
        <v>1003</v>
      </c>
      <c r="C1065" s="2" t="s">
        <v>1075</v>
      </c>
      <c r="D1065" s="2" t="s">
        <v>1132</v>
      </c>
      <c r="E1065" s="2" t="s">
        <v>1137</v>
      </c>
      <c r="F1065" s="2" t="s">
        <v>1174</v>
      </c>
      <c r="G1065" s="2" t="s">
        <v>1275</v>
      </c>
      <c r="H1065" s="2">
        <v>2019</v>
      </c>
      <c r="I1065" s="69">
        <v>1.0903011619634813</v>
      </c>
      <c r="J1065" s="5">
        <v>1.0903011619634813</v>
      </c>
      <c r="K1065" s="2">
        <v>108</v>
      </c>
      <c r="L1065" s="70" t="s">
        <v>1171</v>
      </c>
    </row>
    <row r="1066" spans="1:12" ht="45">
      <c r="A1066" s="25">
        <v>81</v>
      </c>
      <c r="B1066" s="2" t="s">
        <v>1003</v>
      </c>
      <c r="C1066" s="2" t="s">
        <v>1075</v>
      </c>
      <c r="D1066" s="2" t="s">
        <v>1132</v>
      </c>
      <c r="E1066" s="2" t="s">
        <v>1137</v>
      </c>
      <c r="F1066" s="2" t="s">
        <v>1174</v>
      </c>
      <c r="G1066" s="2" t="s">
        <v>1275</v>
      </c>
      <c r="H1066" s="2">
        <v>2020</v>
      </c>
      <c r="I1066" s="69">
        <v>1.0835133520246358</v>
      </c>
      <c r="J1066" s="5">
        <v>1.0835133520246358</v>
      </c>
      <c r="K1066" s="2">
        <v>108</v>
      </c>
      <c r="L1066" s="70" t="s">
        <v>1171</v>
      </c>
    </row>
    <row r="1067" spans="1:12" ht="30">
      <c r="A1067" s="25">
        <v>1</v>
      </c>
      <c r="B1067" s="2" t="s">
        <v>1072</v>
      </c>
      <c r="C1067" s="2" t="s">
        <v>1072</v>
      </c>
      <c r="D1067" s="2" t="s">
        <v>1132</v>
      </c>
      <c r="E1067" s="2" t="s">
        <v>1137</v>
      </c>
      <c r="F1067" s="2" t="s">
        <v>1174</v>
      </c>
      <c r="G1067" s="2" t="s">
        <v>1275</v>
      </c>
      <c r="H1067" s="2">
        <v>2018</v>
      </c>
      <c r="I1067" s="69">
        <v>1.0919046875566762</v>
      </c>
      <c r="J1067" s="5">
        <v>1.0919046875566762</v>
      </c>
      <c r="K1067" s="2">
        <v>108</v>
      </c>
      <c r="L1067" s="70" t="s">
        <v>1171</v>
      </c>
    </row>
    <row r="1068" spans="1:12" ht="30">
      <c r="A1068" s="25">
        <v>1</v>
      </c>
      <c r="B1068" s="2" t="s">
        <v>1072</v>
      </c>
      <c r="C1068" s="2" t="s">
        <v>1072</v>
      </c>
      <c r="D1068" s="2" t="s">
        <v>1132</v>
      </c>
      <c r="E1068" s="2" t="s">
        <v>1137</v>
      </c>
      <c r="F1068" s="2" t="s">
        <v>1174</v>
      </c>
      <c r="G1068" s="2" t="s">
        <v>1275</v>
      </c>
      <c r="H1068" s="2">
        <v>2019</v>
      </c>
      <c r="I1068" s="69">
        <v>1.1064725561218056</v>
      </c>
      <c r="J1068" s="5">
        <v>1.1064725561218056</v>
      </c>
      <c r="K1068" s="2">
        <v>108</v>
      </c>
      <c r="L1068" s="70" t="s">
        <v>1171</v>
      </c>
    </row>
    <row r="1069" spans="1:12" ht="30">
      <c r="A1069" s="25">
        <v>1</v>
      </c>
      <c r="B1069" s="2" t="s">
        <v>1072</v>
      </c>
      <c r="C1069" s="2" t="s">
        <v>1072</v>
      </c>
      <c r="D1069" s="2" t="s">
        <v>1132</v>
      </c>
      <c r="E1069" s="2" t="s">
        <v>1137</v>
      </c>
      <c r="F1069" s="2" t="s">
        <v>1174</v>
      </c>
      <c r="G1069" s="2" t="s">
        <v>1275</v>
      </c>
      <c r="H1069" s="2">
        <v>2020</v>
      </c>
      <c r="I1069" s="69">
        <v>1.0901618689853778</v>
      </c>
      <c r="J1069" s="5">
        <v>1.0901618689853778</v>
      </c>
      <c r="K1069" s="2">
        <v>108</v>
      </c>
      <c r="L1069" s="70" t="s">
        <v>1171</v>
      </c>
    </row>
    <row r="1070" spans="1:12" ht="45">
      <c r="A1070" s="25">
        <v>81</v>
      </c>
      <c r="B1070" s="2" t="s">
        <v>1003</v>
      </c>
      <c r="C1070" s="2" t="s">
        <v>1075</v>
      </c>
      <c r="D1070" s="2" t="s">
        <v>1133</v>
      </c>
      <c r="E1070" s="2" t="s">
        <v>1137</v>
      </c>
      <c r="F1070" s="2" t="s">
        <v>1174</v>
      </c>
      <c r="G1070" s="2" t="s">
        <v>1098</v>
      </c>
      <c r="H1070" s="2">
        <v>2018</v>
      </c>
      <c r="I1070" s="69">
        <v>0.76726519337016574</v>
      </c>
      <c r="J1070" s="5">
        <v>0.76726519337016574</v>
      </c>
      <c r="K1070" s="2">
        <v>109</v>
      </c>
      <c r="L1070" s="70" t="s">
        <v>1171</v>
      </c>
    </row>
    <row r="1071" spans="1:12" ht="45">
      <c r="A1071" s="25">
        <v>81</v>
      </c>
      <c r="B1071" s="2" t="s">
        <v>1003</v>
      </c>
      <c r="C1071" s="2" t="s">
        <v>1075</v>
      </c>
      <c r="D1071" s="2" t="s">
        <v>1133</v>
      </c>
      <c r="E1071" s="2" t="s">
        <v>1137</v>
      </c>
      <c r="F1071" s="2" t="s">
        <v>1174</v>
      </c>
      <c r="G1071" s="2" t="s">
        <v>1098</v>
      </c>
      <c r="H1071" s="2">
        <v>2019</v>
      </c>
      <c r="I1071" s="69">
        <v>0.80986182093507475</v>
      </c>
      <c r="J1071" s="5">
        <v>0.80986182093507475</v>
      </c>
      <c r="K1071" s="2">
        <v>109</v>
      </c>
      <c r="L1071" s="70" t="s">
        <v>1171</v>
      </c>
    </row>
    <row r="1072" spans="1:12" ht="45">
      <c r="A1072" s="25">
        <v>81</v>
      </c>
      <c r="B1072" s="2" t="s">
        <v>1003</v>
      </c>
      <c r="C1072" s="2" t="s">
        <v>1075</v>
      </c>
      <c r="D1072" s="2" t="s">
        <v>1133</v>
      </c>
      <c r="E1072" s="2" t="s">
        <v>1137</v>
      </c>
      <c r="F1072" s="2" t="s">
        <v>1174</v>
      </c>
      <c r="G1072" s="2" t="s">
        <v>1098</v>
      </c>
      <c r="H1072" s="2">
        <v>2020</v>
      </c>
      <c r="I1072" s="69">
        <v>0.7852145092984717</v>
      </c>
      <c r="J1072" s="5">
        <v>0.7852145092984717</v>
      </c>
      <c r="K1072" s="2">
        <v>109</v>
      </c>
      <c r="L1072" s="70" t="s">
        <v>1171</v>
      </c>
    </row>
    <row r="1073" spans="1:12" ht="30">
      <c r="A1073" s="25">
        <v>1</v>
      </c>
      <c r="B1073" s="2" t="s">
        <v>1072</v>
      </c>
      <c r="C1073" s="2" t="s">
        <v>1072</v>
      </c>
      <c r="D1073" s="2" t="s">
        <v>1133</v>
      </c>
      <c r="E1073" s="2" t="s">
        <v>1137</v>
      </c>
      <c r="F1073" s="2" t="s">
        <v>1174</v>
      </c>
      <c r="G1073" s="2" t="s">
        <v>1098</v>
      </c>
      <c r="H1073" s="2">
        <v>2018</v>
      </c>
      <c r="I1073" s="69">
        <v>0.83985368859336973</v>
      </c>
      <c r="J1073" s="5">
        <v>0.83985368859336973</v>
      </c>
      <c r="K1073" s="2">
        <v>109</v>
      </c>
      <c r="L1073" s="70" t="s">
        <v>1171</v>
      </c>
    </row>
    <row r="1074" spans="1:12" ht="30">
      <c r="A1074" s="25">
        <v>1</v>
      </c>
      <c r="B1074" s="2" t="s">
        <v>1072</v>
      </c>
      <c r="C1074" s="2" t="s">
        <v>1072</v>
      </c>
      <c r="D1074" s="2" t="s">
        <v>1133</v>
      </c>
      <c r="E1074" s="2" t="s">
        <v>1137</v>
      </c>
      <c r="F1074" s="2" t="s">
        <v>1174</v>
      </c>
      <c r="G1074" s="2" t="s">
        <v>1098</v>
      </c>
      <c r="H1074" s="2">
        <v>2019</v>
      </c>
      <c r="I1074" s="69">
        <v>0.85843041188012303</v>
      </c>
      <c r="J1074" s="5">
        <v>0.85843041188012303</v>
      </c>
      <c r="K1074" s="2">
        <v>109</v>
      </c>
      <c r="L1074" s="70" t="s">
        <v>1171</v>
      </c>
    </row>
    <row r="1075" spans="1:12" ht="30">
      <c r="A1075" s="25">
        <v>1</v>
      </c>
      <c r="B1075" s="2" t="s">
        <v>1072</v>
      </c>
      <c r="C1075" s="2" t="s">
        <v>1072</v>
      </c>
      <c r="D1075" s="2" t="s">
        <v>1133</v>
      </c>
      <c r="E1075" s="2" t="s">
        <v>1137</v>
      </c>
      <c r="F1075" s="2" t="s">
        <v>1174</v>
      </c>
      <c r="G1075" s="2" t="s">
        <v>1098</v>
      </c>
      <c r="H1075" s="2">
        <v>2020</v>
      </c>
      <c r="I1075" s="69">
        <v>0.86143228350809942</v>
      </c>
      <c r="J1075" s="5">
        <v>0.86143228350809942</v>
      </c>
      <c r="K1075" s="2">
        <v>109</v>
      </c>
      <c r="L1075" s="70" t="s">
        <v>1171</v>
      </c>
    </row>
    <row r="1076" spans="1:12" ht="45">
      <c r="A1076" s="25">
        <v>81</v>
      </c>
      <c r="B1076" s="2" t="s">
        <v>1003</v>
      </c>
      <c r="C1076" s="2" t="s">
        <v>1075</v>
      </c>
      <c r="D1076" s="2" t="s">
        <v>1131</v>
      </c>
      <c r="E1076" s="2" t="s">
        <v>1137</v>
      </c>
      <c r="F1076" s="2" t="s">
        <v>1174</v>
      </c>
      <c r="G1076" s="2" t="s">
        <v>1283</v>
      </c>
      <c r="H1076" s="2">
        <v>2021</v>
      </c>
      <c r="I1076" s="69">
        <v>1.1915910176779743</v>
      </c>
      <c r="J1076" s="5">
        <v>1.1915910176779743</v>
      </c>
      <c r="K1076" s="2">
        <v>107</v>
      </c>
      <c r="L1076" s="70" t="s">
        <v>1171</v>
      </c>
    </row>
    <row r="1077" spans="1:12" ht="30">
      <c r="A1077" s="25">
        <v>1</v>
      </c>
      <c r="B1077" s="2" t="s">
        <v>1072</v>
      </c>
      <c r="C1077" s="2" t="s">
        <v>1072</v>
      </c>
      <c r="D1077" s="2" t="s">
        <v>1131</v>
      </c>
      <c r="E1077" s="2" t="s">
        <v>1137</v>
      </c>
      <c r="F1077" s="2" t="s">
        <v>1174</v>
      </c>
      <c r="G1077" s="2" t="s">
        <v>1283</v>
      </c>
      <c r="H1077" s="2">
        <v>2021</v>
      </c>
      <c r="I1077" s="69">
        <v>1.0767228276927325</v>
      </c>
      <c r="J1077" s="5">
        <v>1.0767228276927325</v>
      </c>
      <c r="K1077" s="2">
        <v>107</v>
      </c>
      <c r="L1077" s="70" t="s">
        <v>1171</v>
      </c>
    </row>
    <row r="1078" spans="1:12" ht="45">
      <c r="A1078" s="25">
        <v>81</v>
      </c>
      <c r="B1078" s="2" t="s">
        <v>1003</v>
      </c>
      <c r="C1078" s="2" t="s">
        <v>1075</v>
      </c>
      <c r="D1078" s="2" t="s">
        <v>1132</v>
      </c>
      <c r="E1078" s="2" t="s">
        <v>1137</v>
      </c>
      <c r="F1078" s="2" t="s">
        <v>1174</v>
      </c>
      <c r="G1078" s="2" t="s">
        <v>1275</v>
      </c>
      <c r="H1078" s="2">
        <v>2021</v>
      </c>
      <c r="I1078" s="69">
        <v>1.0496605930689531</v>
      </c>
      <c r="J1078" s="5">
        <v>1.0496605930689531</v>
      </c>
      <c r="K1078" s="2">
        <v>108</v>
      </c>
      <c r="L1078" s="70" t="s">
        <v>1171</v>
      </c>
    </row>
    <row r="1079" spans="1:12" ht="30">
      <c r="A1079" s="25">
        <v>1</v>
      </c>
      <c r="B1079" s="2" t="s">
        <v>1072</v>
      </c>
      <c r="C1079" s="2" t="s">
        <v>1072</v>
      </c>
      <c r="D1079" s="2" t="s">
        <v>1132</v>
      </c>
      <c r="E1079" s="2" t="s">
        <v>1137</v>
      </c>
      <c r="F1079" s="2" t="s">
        <v>1174</v>
      </c>
      <c r="G1079" s="2" t="s">
        <v>1275</v>
      </c>
      <c r="H1079" s="2">
        <v>2021</v>
      </c>
      <c r="I1079" s="69">
        <v>1.0895366919442833</v>
      </c>
      <c r="J1079" s="5">
        <v>1.0895366919442833</v>
      </c>
      <c r="K1079" s="2">
        <v>108</v>
      </c>
      <c r="L1079" s="70" t="s">
        <v>1171</v>
      </c>
    </row>
    <row r="1080" spans="1:12" ht="45">
      <c r="A1080" s="25">
        <v>81</v>
      </c>
      <c r="B1080" s="2" t="s">
        <v>1003</v>
      </c>
      <c r="C1080" s="2" t="s">
        <v>1075</v>
      </c>
      <c r="D1080" s="2" t="s">
        <v>1133</v>
      </c>
      <c r="E1080" s="2" t="s">
        <v>1137</v>
      </c>
      <c r="F1080" s="2" t="s">
        <v>1174</v>
      </c>
      <c r="G1080" s="2" t="s">
        <v>1098</v>
      </c>
      <c r="H1080" s="2">
        <v>2021</v>
      </c>
      <c r="I1080" s="69">
        <v>0.71338724168912848</v>
      </c>
      <c r="J1080" s="5">
        <v>0.71338724168912848</v>
      </c>
      <c r="K1080" s="2">
        <v>109</v>
      </c>
      <c r="L1080" s="70" t="s">
        <v>1171</v>
      </c>
    </row>
    <row r="1081" spans="1:12" ht="30">
      <c r="A1081" s="25">
        <v>1</v>
      </c>
      <c r="B1081" s="2" t="s">
        <v>1072</v>
      </c>
      <c r="C1081" s="2" t="s">
        <v>1072</v>
      </c>
      <c r="D1081" s="2" t="s">
        <v>1133</v>
      </c>
      <c r="E1081" s="2" t="s">
        <v>1137</v>
      </c>
      <c r="F1081" s="2" t="s">
        <v>1174</v>
      </c>
      <c r="G1081" s="2" t="s">
        <v>1098</v>
      </c>
      <c r="H1081" s="2">
        <v>2021</v>
      </c>
      <c r="I1081" s="69">
        <v>0.8435416102665082</v>
      </c>
      <c r="J1081" s="5">
        <v>0.8435416102665082</v>
      </c>
      <c r="K1081" s="2">
        <v>109</v>
      </c>
      <c r="L1081" s="70" t="s">
        <v>1171</v>
      </c>
    </row>
    <row r="1082" spans="1:12" ht="45">
      <c r="A1082" s="25">
        <v>81</v>
      </c>
      <c r="B1082" s="2" t="s">
        <v>1003</v>
      </c>
      <c r="C1082" s="2" t="s">
        <v>1075</v>
      </c>
      <c r="D1082" s="2" t="s">
        <v>1134</v>
      </c>
      <c r="E1082" s="2" t="s">
        <v>1137</v>
      </c>
      <c r="F1082" s="2" t="s">
        <v>1174</v>
      </c>
      <c r="G1082" s="2" t="s">
        <v>1283</v>
      </c>
      <c r="H1082" s="2">
        <v>2018</v>
      </c>
      <c r="I1082" s="69">
        <v>2.212895841281954E-2</v>
      </c>
      <c r="J1082" s="5">
        <v>2.212895841281954E-2</v>
      </c>
      <c r="K1082" s="2">
        <v>119</v>
      </c>
      <c r="L1082" s="70" t="s">
        <v>1171</v>
      </c>
    </row>
    <row r="1083" spans="1:12" ht="45">
      <c r="A1083" s="25">
        <v>81</v>
      </c>
      <c r="B1083" s="2" t="s">
        <v>1003</v>
      </c>
      <c r="C1083" s="2" t="s">
        <v>1075</v>
      </c>
      <c r="D1083" s="2" t="s">
        <v>1134</v>
      </c>
      <c r="E1083" s="2" t="s">
        <v>1137</v>
      </c>
      <c r="F1083" s="2" t="s">
        <v>1174</v>
      </c>
      <c r="G1083" s="2" t="s">
        <v>1283</v>
      </c>
      <c r="H1083" s="2">
        <v>2019</v>
      </c>
      <c r="I1083" s="69">
        <v>3.6638802750438182E-2</v>
      </c>
      <c r="J1083" s="5">
        <v>3.6638802750438182E-2</v>
      </c>
      <c r="K1083" s="2">
        <v>119</v>
      </c>
      <c r="L1083" s="70" t="s">
        <v>1171</v>
      </c>
    </row>
    <row r="1084" spans="1:12" ht="45">
      <c r="A1084" s="25">
        <v>81</v>
      </c>
      <c r="B1084" s="2" t="s">
        <v>1003</v>
      </c>
      <c r="C1084" s="2" t="s">
        <v>1075</v>
      </c>
      <c r="D1084" s="2" t="s">
        <v>1134</v>
      </c>
      <c r="E1084" s="2" t="s">
        <v>1137</v>
      </c>
      <c r="F1084" s="2" t="s">
        <v>1174</v>
      </c>
      <c r="G1084" s="2" t="s">
        <v>1283</v>
      </c>
      <c r="H1084" s="2">
        <v>2020</v>
      </c>
      <c r="I1084" s="69">
        <v>3.5417964778801693E-2</v>
      </c>
      <c r="J1084" s="5">
        <v>3.5417964778801693E-2</v>
      </c>
      <c r="K1084" s="2">
        <v>119</v>
      </c>
      <c r="L1084" s="70" t="s">
        <v>1171</v>
      </c>
    </row>
    <row r="1085" spans="1:12" ht="45">
      <c r="A1085" s="25">
        <v>81</v>
      </c>
      <c r="B1085" s="2" t="s">
        <v>1003</v>
      </c>
      <c r="C1085" s="2" t="s">
        <v>1075</v>
      </c>
      <c r="D1085" s="2" t="s">
        <v>1135</v>
      </c>
      <c r="E1085" s="2" t="s">
        <v>1137</v>
      </c>
      <c r="F1085" s="2" t="s">
        <v>1174</v>
      </c>
      <c r="G1085" s="2" t="s">
        <v>1275</v>
      </c>
      <c r="H1085" s="2">
        <v>2018</v>
      </c>
      <c r="I1085" s="69">
        <v>3.3176126199382011E-2</v>
      </c>
      <c r="J1085" s="5">
        <v>3.3176126199382011E-2</v>
      </c>
      <c r="K1085" s="2">
        <v>120</v>
      </c>
      <c r="L1085" s="70" t="s">
        <v>1171</v>
      </c>
    </row>
    <row r="1086" spans="1:12" ht="45">
      <c r="A1086" s="25">
        <v>81</v>
      </c>
      <c r="B1086" s="2" t="s">
        <v>1003</v>
      </c>
      <c r="C1086" s="2" t="s">
        <v>1075</v>
      </c>
      <c r="D1086" s="2" t="s">
        <v>1135</v>
      </c>
      <c r="E1086" s="2" t="s">
        <v>1137</v>
      </c>
      <c r="F1086" s="2" t="s">
        <v>1174</v>
      </c>
      <c r="G1086" s="2" t="s">
        <v>1275</v>
      </c>
      <c r="H1086" s="2">
        <v>2019</v>
      </c>
      <c r="I1086" s="69">
        <v>4.7305075876504447E-2</v>
      </c>
      <c r="J1086" s="5">
        <v>4.7305075876504447E-2</v>
      </c>
      <c r="K1086" s="2">
        <v>120</v>
      </c>
      <c r="L1086" s="70" t="s">
        <v>1171</v>
      </c>
    </row>
    <row r="1087" spans="1:12" ht="45">
      <c r="A1087" s="25">
        <v>81</v>
      </c>
      <c r="B1087" s="2" t="s">
        <v>1003</v>
      </c>
      <c r="C1087" s="2" t="s">
        <v>1075</v>
      </c>
      <c r="D1087" s="2" t="s">
        <v>1135</v>
      </c>
      <c r="E1087" s="2" t="s">
        <v>1137</v>
      </c>
      <c r="F1087" s="2" t="s">
        <v>1174</v>
      </c>
      <c r="G1087" s="2" t="s">
        <v>1275</v>
      </c>
      <c r="H1087" s="2">
        <v>2020</v>
      </c>
      <c r="I1087" s="69">
        <v>4.8160902330688232E-2</v>
      </c>
      <c r="J1087" s="5">
        <v>4.8160902330688232E-2</v>
      </c>
      <c r="K1087" s="2">
        <v>120</v>
      </c>
      <c r="L1087" s="70" t="s">
        <v>1171</v>
      </c>
    </row>
    <row r="1088" spans="1:12" ht="45">
      <c r="A1088" s="25">
        <v>81</v>
      </c>
      <c r="B1088" s="2" t="s">
        <v>1003</v>
      </c>
      <c r="C1088" s="2" t="s">
        <v>1075</v>
      </c>
      <c r="D1088" s="2" t="s">
        <v>1136</v>
      </c>
      <c r="E1088" s="2" t="s">
        <v>1137</v>
      </c>
      <c r="F1088" s="2" t="s">
        <v>1174</v>
      </c>
      <c r="G1088" s="2" t="s">
        <v>1098</v>
      </c>
      <c r="H1088" s="2">
        <v>2018</v>
      </c>
      <c r="I1088" s="69">
        <v>2.345537757437071E-2</v>
      </c>
      <c r="J1088" s="5">
        <v>2.345537757437071E-2</v>
      </c>
      <c r="K1088" s="2">
        <v>118</v>
      </c>
      <c r="L1088" s="70" t="s">
        <v>1171</v>
      </c>
    </row>
    <row r="1089" spans="1:12" ht="45">
      <c r="A1089" s="25">
        <v>81</v>
      </c>
      <c r="B1089" s="2" t="s">
        <v>1003</v>
      </c>
      <c r="C1089" s="2" t="s">
        <v>1075</v>
      </c>
      <c r="D1089" s="2" t="s">
        <v>1136</v>
      </c>
      <c r="E1089" s="2" t="s">
        <v>1137</v>
      </c>
      <c r="F1089" s="2" t="s">
        <v>1174</v>
      </c>
      <c r="G1089" s="2" t="s">
        <v>1098</v>
      </c>
      <c r="H1089" s="2">
        <v>2019</v>
      </c>
      <c r="I1089" s="69">
        <v>2.462121212121212E-2</v>
      </c>
      <c r="J1089" s="5">
        <v>2.462121212121212E-2</v>
      </c>
      <c r="K1089" s="2">
        <v>118</v>
      </c>
      <c r="L1089" s="70" t="s">
        <v>1171</v>
      </c>
    </row>
    <row r="1090" spans="1:12" ht="45">
      <c r="A1090" s="25">
        <v>81</v>
      </c>
      <c r="B1090" s="2" t="s">
        <v>1003</v>
      </c>
      <c r="C1090" s="2" t="s">
        <v>1075</v>
      </c>
      <c r="D1090" s="2" t="s">
        <v>1136</v>
      </c>
      <c r="E1090" s="2" t="s">
        <v>1137</v>
      </c>
      <c r="F1090" s="2" t="s">
        <v>1174</v>
      </c>
      <c r="G1090" s="2" t="s">
        <v>1098</v>
      </c>
      <c r="H1090" s="2">
        <v>2020</v>
      </c>
      <c r="I1090" s="69">
        <v>4.4800582771808407E-2</v>
      </c>
      <c r="J1090" s="5">
        <v>4.4800582771808407E-2</v>
      </c>
      <c r="K1090" s="2">
        <v>118</v>
      </c>
      <c r="L1090" s="70" t="s">
        <v>1171</v>
      </c>
    </row>
    <row r="1091" spans="1:12" ht="30">
      <c r="A1091" s="25">
        <v>1</v>
      </c>
      <c r="B1091" s="2" t="s">
        <v>1072</v>
      </c>
      <c r="C1091" s="2" t="s">
        <v>1072</v>
      </c>
      <c r="D1091" s="2" t="s">
        <v>1134</v>
      </c>
      <c r="E1091" s="2" t="s">
        <v>1137</v>
      </c>
      <c r="F1091" s="2" t="s">
        <v>1174</v>
      </c>
      <c r="G1091" s="2" t="s">
        <v>1283</v>
      </c>
      <c r="H1091" s="2">
        <v>2018</v>
      </c>
      <c r="I1091" s="69">
        <v>2.4365629606965037E-2</v>
      </c>
      <c r="J1091" s="5">
        <v>2.4365629606965037E-2</v>
      </c>
      <c r="K1091" s="2">
        <v>119</v>
      </c>
      <c r="L1091" s="70" t="s">
        <v>1171</v>
      </c>
    </row>
    <row r="1092" spans="1:12" ht="30">
      <c r="A1092" s="25">
        <v>1</v>
      </c>
      <c r="B1092" s="2" t="s">
        <v>1072</v>
      </c>
      <c r="C1092" s="2" t="s">
        <v>1072</v>
      </c>
      <c r="D1092" s="2" t="s">
        <v>1134</v>
      </c>
      <c r="E1092" s="2" t="s">
        <v>1137</v>
      </c>
      <c r="F1092" s="2" t="s">
        <v>1174</v>
      </c>
      <c r="G1092" s="2" t="s">
        <v>1283</v>
      </c>
      <c r="H1092" s="2">
        <v>2019</v>
      </c>
      <c r="I1092" s="69">
        <v>2.5688673408981934E-2</v>
      </c>
      <c r="J1092" s="5">
        <v>2.5688673408981934E-2</v>
      </c>
      <c r="K1092" s="2">
        <v>119</v>
      </c>
      <c r="L1092" s="70" t="s">
        <v>1171</v>
      </c>
    </row>
    <row r="1093" spans="1:12" ht="30">
      <c r="A1093" s="25">
        <v>1</v>
      </c>
      <c r="B1093" s="2" t="s">
        <v>1072</v>
      </c>
      <c r="C1093" s="2" t="s">
        <v>1072</v>
      </c>
      <c r="D1093" s="2" t="s">
        <v>1134</v>
      </c>
      <c r="E1093" s="2" t="s">
        <v>1137</v>
      </c>
      <c r="F1093" s="2" t="s">
        <v>1174</v>
      </c>
      <c r="G1093" s="2" t="s">
        <v>1283</v>
      </c>
      <c r="H1093" s="2">
        <v>2020</v>
      </c>
      <c r="I1093" s="69">
        <v>2.1292548789044796E-2</v>
      </c>
      <c r="J1093" s="5">
        <v>2.1292548789044796E-2</v>
      </c>
      <c r="K1093" s="2">
        <v>119</v>
      </c>
      <c r="L1093" s="70" t="s">
        <v>1171</v>
      </c>
    </row>
    <row r="1094" spans="1:12" ht="30">
      <c r="A1094" s="25">
        <v>1</v>
      </c>
      <c r="B1094" s="2" t="s">
        <v>1072</v>
      </c>
      <c r="C1094" s="2" t="s">
        <v>1072</v>
      </c>
      <c r="D1094" s="2" t="s">
        <v>1134</v>
      </c>
      <c r="E1094" s="2" t="s">
        <v>1137</v>
      </c>
      <c r="F1094" s="2" t="s">
        <v>1174</v>
      </c>
      <c r="G1094" s="2" t="s">
        <v>1283</v>
      </c>
      <c r="H1094" s="2">
        <v>2021</v>
      </c>
      <c r="I1094" s="69">
        <v>4.3492656907984845E-2</v>
      </c>
      <c r="J1094" s="5">
        <v>4.3492656907984845E-2</v>
      </c>
      <c r="K1094" s="2">
        <v>119</v>
      </c>
      <c r="L1094" s="70" t="s">
        <v>1171</v>
      </c>
    </row>
    <row r="1095" spans="1:12" ht="30">
      <c r="A1095" s="25">
        <v>1</v>
      </c>
      <c r="B1095" s="2" t="s">
        <v>1072</v>
      </c>
      <c r="C1095" s="2" t="s">
        <v>1072</v>
      </c>
      <c r="D1095" s="2" t="s">
        <v>1135</v>
      </c>
      <c r="E1095" s="2" t="s">
        <v>1137</v>
      </c>
      <c r="F1095" s="2" t="s">
        <v>1174</v>
      </c>
      <c r="G1095" s="2" t="s">
        <v>1275</v>
      </c>
      <c r="H1095" s="2">
        <v>2018</v>
      </c>
      <c r="I1095" s="69">
        <v>3.8973384750160711E-2</v>
      </c>
      <c r="J1095" s="5">
        <v>3.8973384750160711E-2</v>
      </c>
      <c r="K1095" s="2">
        <v>120</v>
      </c>
      <c r="L1095" s="70" t="s">
        <v>1171</v>
      </c>
    </row>
    <row r="1096" spans="1:12" ht="30">
      <c r="A1096" s="25">
        <v>1</v>
      </c>
      <c r="B1096" s="2" t="s">
        <v>1072</v>
      </c>
      <c r="C1096" s="2" t="s">
        <v>1072</v>
      </c>
      <c r="D1096" s="2" t="s">
        <v>1135</v>
      </c>
      <c r="E1096" s="2" t="s">
        <v>1137</v>
      </c>
      <c r="F1096" s="2" t="s">
        <v>1174</v>
      </c>
      <c r="G1096" s="2" t="s">
        <v>1275</v>
      </c>
      <c r="H1096" s="2">
        <v>2019</v>
      </c>
      <c r="I1096" s="69">
        <v>3.9208471913747996E-2</v>
      </c>
      <c r="J1096" s="5">
        <v>3.9208471913747996E-2</v>
      </c>
      <c r="K1096" s="2">
        <v>120</v>
      </c>
      <c r="L1096" s="70" t="s">
        <v>1171</v>
      </c>
    </row>
    <row r="1097" spans="1:12" ht="30">
      <c r="A1097" s="25">
        <v>1</v>
      </c>
      <c r="B1097" s="2" t="s">
        <v>1072</v>
      </c>
      <c r="C1097" s="2" t="s">
        <v>1072</v>
      </c>
      <c r="D1097" s="2" t="s">
        <v>1135</v>
      </c>
      <c r="E1097" s="2" t="s">
        <v>1137</v>
      </c>
      <c r="F1097" s="2" t="s">
        <v>1174</v>
      </c>
      <c r="G1097" s="2" t="s">
        <v>1275</v>
      </c>
      <c r="H1097" s="2">
        <v>2020</v>
      </c>
      <c r="I1097" s="69">
        <v>2.6731878395064454E-2</v>
      </c>
      <c r="J1097" s="5">
        <v>2.6731878395064454E-2</v>
      </c>
      <c r="K1097" s="2">
        <v>120</v>
      </c>
      <c r="L1097" s="70" t="s">
        <v>1171</v>
      </c>
    </row>
    <row r="1098" spans="1:12" ht="30">
      <c r="A1098" s="25">
        <v>1</v>
      </c>
      <c r="B1098" s="2" t="s">
        <v>1072</v>
      </c>
      <c r="C1098" s="2" t="s">
        <v>1072</v>
      </c>
      <c r="D1098" s="2" t="s">
        <v>1135</v>
      </c>
      <c r="E1098" s="2" t="s">
        <v>1137</v>
      </c>
      <c r="F1098" s="2" t="s">
        <v>1174</v>
      </c>
      <c r="G1098" s="2" t="s">
        <v>1275</v>
      </c>
      <c r="H1098" s="2">
        <v>2021</v>
      </c>
      <c r="I1098" s="69">
        <v>2.4307033497143006E-2</v>
      </c>
      <c r="J1098" s="5">
        <v>2.4307033497143006E-2</v>
      </c>
      <c r="K1098" s="2">
        <v>120</v>
      </c>
      <c r="L1098" s="70" t="s">
        <v>1171</v>
      </c>
    </row>
    <row r="1099" spans="1:12" ht="30">
      <c r="A1099" s="25">
        <v>1</v>
      </c>
      <c r="B1099" s="2" t="s">
        <v>1072</v>
      </c>
      <c r="C1099" s="2" t="s">
        <v>1072</v>
      </c>
      <c r="D1099" s="2" t="s">
        <v>1136</v>
      </c>
      <c r="E1099" s="2" t="s">
        <v>1137</v>
      </c>
      <c r="F1099" s="2" t="s">
        <v>1174</v>
      </c>
      <c r="G1099" s="2" t="s">
        <v>1098</v>
      </c>
      <c r="H1099" s="2">
        <v>2018</v>
      </c>
      <c r="I1099" s="69">
        <v>2.4440648488197245E-2</v>
      </c>
      <c r="J1099" s="5">
        <v>2.4440648488197245E-2</v>
      </c>
      <c r="K1099" s="2">
        <v>118</v>
      </c>
      <c r="L1099" s="70" t="s">
        <v>1171</v>
      </c>
    </row>
    <row r="1100" spans="1:12" ht="30">
      <c r="A1100" s="25">
        <v>1</v>
      </c>
      <c r="B1100" s="2" t="s">
        <v>1072</v>
      </c>
      <c r="C1100" s="2" t="s">
        <v>1072</v>
      </c>
      <c r="D1100" s="2" t="s">
        <v>1136</v>
      </c>
      <c r="E1100" s="2" t="s">
        <v>1137</v>
      </c>
      <c r="F1100" s="2" t="s">
        <v>1174</v>
      </c>
      <c r="G1100" s="2" t="s">
        <v>1098</v>
      </c>
      <c r="H1100" s="2">
        <v>2019</v>
      </c>
      <c r="I1100" s="69">
        <v>2.5269173864773616E-2</v>
      </c>
      <c r="J1100" s="5">
        <v>2.5269173864773616E-2</v>
      </c>
      <c r="K1100" s="2">
        <v>118</v>
      </c>
      <c r="L1100" s="70" t="s">
        <v>1171</v>
      </c>
    </row>
    <row r="1101" spans="1:12" ht="30">
      <c r="A1101" s="25">
        <v>1</v>
      </c>
      <c r="B1101" s="2" t="s">
        <v>1072</v>
      </c>
      <c r="C1101" s="2" t="s">
        <v>1072</v>
      </c>
      <c r="D1101" s="2" t="s">
        <v>1136</v>
      </c>
      <c r="E1101" s="2" t="s">
        <v>1137</v>
      </c>
      <c r="F1101" s="2" t="s">
        <v>1174</v>
      </c>
      <c r="G1101" s="2" t="s">
        <v>1098</v>
      </c>
      <c r="H1101" s="2">
        <v>2020</v>
      </c>
      <c r="I1101" s="69">
        <v>2.2894337829650887E-2</v>
      </c>
      <c r="J1101" s="5">
        <v>2.2894337829650887E-2</v>
      </c>
      <c r="K1101" s="2">
        <v>118</v>
      </c>
      <c r="L1101" s="70" t="s">
        <v>1171</v>
      </c>
    </row>
    <row r="1102" spans="1:12" ht="30">
      <c r="A1102" s="25">
        <v>1</v>
      </c>
      <c r="B1102" s="2" t="s">
        <v>1072</v>
      </c>
      <c r="C1102" s="2" t="s">
        <v>1072</v>
      </c>
      <c r="D1102" s="2" t="s">
        <v>1136</v>
      </c>
      <c r="E1102" s="2" t="s">
        <v>1137</v>
      </c>
      <c r="F1102" s="2" t="s">
        <v>1174</v>
      </c>
      <c r="G1102" s="2" t="s">
        <v>1098</v>
      </c>
      <c r="H1102" s="2">
        <v>2021</v>
      </c>
      <c r="I1102" s="69">
        <v>1.3218496000316611E-2</v>
      </c>
      <c r="J1102" s="5">
        <v>1.3218496000316611E-2</v>
      </c>
      <c r="K1102" s="2">
        <v>118</v>
      </c>
      <c r="L1102" s="70" t="s">
        <v>1171</v>
      </c>
    </row>
    <row r="1103" spans="1:12" ht="45">
      <c r="A1103" s="25">
        <v>81</v>
      </c>
      <c r="B1103" s="2" t="s">
        <v>1003</v>
      </c>
      <c r="C1103" s="2" t="s">
        <v>1075</v>
      </c>
      <c r="D1103" s="2" t="s">
        <v>1134</v>
      </c>
      <c r="E1103" s="2" t="s">
        <v>1137</v>
      </c>
      <c r="F1103" s="2" t="s">
        <v>1174</v>
      </c>
      <c r="G1103" s="2" t="s">
        <v>1283</v>
      </c>
      <c r="H1103" s="2">
        <v>2021</v>
      </c>
      <c r="I1103" s="69">
        <v>3.3123227229751022E-2</v>
      </c>
      <c r="J1103" s="5">
        <v>3.3123227229751022E-2</v>
      </c>
      <c r="K1103" s="2">
        <v>119</v>
      </c>
      <c r="L1103" s="70" t="s">
        <v>1171</v>
      </c>
    </row>
    <row r="1104" spans="1:12" ht="45">
      <c r="A1104" s="25">
        <v>81</v>
      </c>
      <c r="B1104" s="2" t="s">
        <v>1003</v>
      </c>
      <c r="C1104" s="2" t="s">
        <v>1075</v>
      </c>
      <c r="D1104" s="2" t="s">
        <v>1135</v>
      </c>
      <c r="E1104" s="2" t="s">
        <v>1137</v>
      </c>
      <c r="F1104" s="2" t="s">
        <v>1174</v>
      </c>
      <c r="G1104" s="2" t="s">
        <v>1275</v>
      </c>
      <c r="H1104" s="2">
        <v>2021</v>
      </c>
      <c r="I1104" s="69">
        <v>3.5005552604895948E-2</v>
      </c>
      <c r="J1104" s="5">
        <v>3.5005552604895948E-2</v>
      </c>
      <c r="K1104" s="2">
        <v>120</v>
      </c>
      <c r="L1104" s="70" t="s">
        <v>1171</v>
      </c>
    </row>
    <row r="1105" spans="1:12" ht="45">
      <c r="A1105" s="25">
        <v>81</v>
      </c>
      <c r="B1105" s="2" t="s">
        <v>1003</v>
      </c>
      <c r="C1105" s="2" t="s">
        <v>1075</v>
      </c>
      <c r="D1105" s="2" t="s">
        <v>1136</v>
      </c>
      <c r="E1105" s="2" t="s">
        <v>1137</v>
      </c>
      <c r="F1105" s="2" t="s">
        <v>1174</v>
      </c>
      <c r="G1105" s="2" t="s">
        <v>1098</v>
      </c>
      <c r="H1105" s="2">
        <v>2021</v>
      </c>
      <c r="I1105" s="69">
        <v>2.780191138140747E-2</v>
      </c>
      <c r="J1105" s="5">
        <v>2.780191138140747E-2</v>
      </c>
      <c r="K1105" s="2">
        <v>118</v>
      </c>
      <c r="L1105" s="70" t="s">
        <v>1171</v>
      </c>
    </row>
    <row r="1106" spans="1:12" ht="30">
      <c r="A1106" s="25">
        <v>81001</v>
      </c>
      <c r="B1106" s="2" t="s">
        <v>1003</v>
      </c>
      <c r="C1106" s="2" t="s">
        <v>1003</v>
      </c>
      <c r="D1106" s="2" t="s">
        <v>1083</v>
      </c>
      <c r="E1106" s="2" t="s">
        <v>1095</v>
      </c>
      <c r="F1106" s="2" t="s">
        <v>1187</v>
      </c>
      <c r="G1106" s="2" t="s">
        <v>1097</v>
      </c>
      <c r="H1106" s="2">
        <v>2017</v>
      </c>
      <c r="I1106" s="69">
        <v>0.8132022471910112</v>
      </c>
      <c r="J1106" s="5">
        <v>0.8132022471910112</v>
      </c>
      <c r="K1106" s="2">
        <v>71</v>
      </c>
      <c r="L1106" s="70" t="s">
        <v>1171</v>
      </c>
    </row>
    <row r="1107" spans="1:12" ht="30">
      <c r="A1107" s="25">
        <v>81001</v>
      </c>
      <c r="B1107" s="2" t="s">
        <v>1003</v>
      </c>
      <c r="C1107" s="2" t="s">
        <v>1003</v>
      </c>
      <c r="D1107" s="2" t="s">
        <v>1083</v>
      </c>
      <c r="E1107" s="2" t="s">
        <v>1095</v>
      </c>
      <c r="F1107" s="2" t="s">
        <v>1187</v>
      </c>
      <c r="G1107" s="2" t="s">
        <v>1097</v>
      </c>
      <c r="H1107" s="2">
        <v>2018</v>
      </c>
      <c r="I1107" s="69">
        <v>0.75063775510204078</v>
      </c>
      <c r="J1107" s="5">
        <v>0.75063775510204078</v>
      </c>
      <c r="K1107" s="2">
        <v>71</v>
      </c>
      <c r="L1107" s="70" t="s">
        <v>1171</v>
      </c>
    </row>
    <row r="1108" spans="1:12" ht="30">
      <c r="A1108" s="25">
        <v>81001</v>
      </c>
      <c r="B1108" s="2" t="s">
        <v>1003</v>
      </c>
      <c r="C1108" s="2" t="s">
        <v>1003</v>
      </c>
      <c r="D1108" s="2" t="s">
        <v>1083</v>
      </c>
      <c r="E1108" s="2" t="s">
        <v>1095</v>
      </c>
      <c r="F1108" s="2" t="s">
        <v>1187</v>
      </c>
      <c r="G1108" s="2" t="s">
        <v>1097</v>
      </c>
      <c r="H1108" s="2">
        <v>2019</v>
      </c>
      <c r="I1108" s="69">
        <v>0.76158940397350994</v>
      </c>
      <c r="J1108" s="5">
        <v>0.76158940397350994</v>
      </c>
      <c r="K1108" s="2">
        <v>71</v>
      </c>
      <c r="L1108" s="70" t="s">
        <v>1171</v>
      </c>
    </row>
    <row r="1109" spans="1:12" ht="30">
      <c r="A1109" s="25">
        <v>81001</v>
      </c>
      <c r="B1109" s="2" t="s">
        <v>1003</v>
      </c>
      <c r="C1109" s="2" t="s">
        <v>1003</v>
      </c>
      <c r="D1109" s="2" t="s">
        <v>1083</v>
      </c>
      <c r="E1109" s="2" t="s">
        <v>1095</v>
      </c>
      <c r="F1109" s="2" t="s">
        <v>1187</v>
      </c>
      <c r="G1109" s="2" t="s">
        <v>1097</v>
      </c>
      <c r="H1109" s="2">
        <v>2020</v>
      </c>
      <c r="I1109" s="69">
        <v>0.75315457413249209</v>
      </c>
      <c r="J1109" s="5">
        <v>0.75315457413249209</v>
      </c>
      <c r="K1109" s="2">
        <v>71</v>
      </c>
      <c r="L1109" s="70" t="s">
        <v>1171</v>
      </c>
    </row>
    <row r="1110" spans="1:12" ht="30">
      <c r="A1110" s="25">
        <v>81001</v>
      </c>
      <c r="B1110" s="2" t="s">
        <v>1003</v>
      </c>
      <c r="C1110" s="2" t="s">
        <v>1003</v>
      </c>
      <c r="D1110" s="2" t="s">
        <v>1083</v>
      </c>
      <c r="E1110" s="2" t="s">
        <v>1095</v>
      </c>
      <c r="F1110" s="2" t="s">
        <v>1187</v>
      </c>
      <c r="G1110" s="2" t="s">
        <v>1097</v>
      </c>
      <c r="H1110" s="2">
        <v>2021</v>
      </c>
      <c r="I1110" s="69">
        <v>0.77056277056277056</v>
      </c>
      <c r="J1110" s="5">
        <v>0.77056277056277056</v>
      </c>
      <c r="K1110" s="2">
        <v>71</v>
      </c>
      <c r="L1110" s="70" t="s">
        <v>1171</v>
      </c>
    </row>
    <row r="1111" spans="1:12" ht="30">
      <c r="A1111" s="25">
        <v>81065</v>
      </c>
      <c r="B1111" s="2" t="s">
        <v>1003</v>
      </c>
      <c r="C1111" s="2" t="s">
        <v>1004</v>
      </c>
      <c r="D1111" s="2" t="s">
        <v>1083</v>
      </c>
      <c r="E1111" s="2" t="s">
        <v>1095</v>
      </c>
      <c r="F1111" s="2" t="s">
        <v>1187</v>
      </c>
      <c r="G1111" s="2" t="s">
        <v>1097</v>
      </c>
      <c r="H1111" s="2">
        <v>2017</v>
      </c>
      <c r="I1111" s="69">
        <v>0.81750741839762608</v>
      </c>
      <c r="J1111" s="5">
        <v>0.81750741839762608</v>
      </c>
      <c r="K1111" s="2">
        <v>71</v>
      </c>
      <c r="L1111" s="70" t="s">
        <v>1171</v>
      </c>
    </row>
    <row r="1112" spans="1:12" ht="30">
      <c r="A1112" s="25">
        <v>81065</v>
      </c>
      <c r="B1112" s="2" t="s">
        <v>1003</v>
      </c>
      <c r="C1112" s="2" t="s">
        <v>1004</v>
      </c>
      <c r="D1112" s="2" t="s">
        <v>1083</v>
      </c>
      <c r="E1112" s="2" t="s">
        <v>1095</v>
      </c>
      <c r="F1112" s="2" t="s">
        <v>1187</v>
      </c>
      <c r="G1112" s="2" t="s">
        <v>1097</v>
      </c>
      <c r="H1112" s="2">
        <v>2018</v>
      </c>
      <c r="I1112" s="69">
        <v>0.75753012048192769</v>
      </c>
      <c r="J1112" s="5">
        <v>0.75753012048192769</v>
      </c>
      <c r="K1112" s="2">
        <v>71</v>
      </c>
      <c r="L1112" s="70" t="s">
        <v>1171</v>
      </c>
    </row>
    <row r="1113" spans="1:12" ht="30">
      <c r="A1113" s="25">
        <v>81065</v>
      </c>
      <c r="B1113" s="2" t="s">
        <v>1003</v>
      </c>
      <c r="C1113" s="2" t="s">
        <v>1004</v>
      </c>
      <c r="D1113" s="2" t="s">
        <v>1083</v>
      </c>
      <c r="E1113" s="2" t="s">
        <v>1095</v>
      </c>
      <c r="F1113" s="2" t="s">
        <v>1187</v>
      </c>
      <c r="G1113" s="2" t="s">
        <v>1097</v>
      </c>
      <c r="H1113" s="2">
        <v>2019</v>
      </c>
      <c r="I1113" s="69">
        <v>0.76283987915407858</v>
      </c>
      <c r="J1113" s="5">
        <v>0.76283987915407858</v>
      </c>
      <c r="K1113" s="2">
        <v>71</v>
      </c>
      <c r="L1113" s="70" t="s">
        <v>1171</v>
      </c>
    </row>
    <row r="1114" spans="1:12" ht="30">
      <c r="A1114" s="25">
        <v>81065</v>
      </c>
      <c r="B1114" s="2" t="s">
        <v>1003</v>
      </c>
      <c r="C1114" s="2" t="s">
        <v>1004</v>
      </c>
      <c r="D1114" s="2" t="s">
        <v>1083</v>
      </c>
      <c r="E1114" s="2" t="s">
        <v>1095</v>
      </c>
      <c r="F1114" s="2" t="s">
        <v>1187</v>
      </c>
      <c r="G1114" s="2" t="s">
        <v>1097</v>
      </c>
      <c r="H1114" s="2">
        <v>2020</v>
      </c>
      <c r="I1114" s="69">
        <v>0.68284789644012944</v>
      </c>
      <c r="J1114" s="5">
        <v>0.68284789644012944</v>
      </c>
      <c r="K1114" s="2">
        <v>71</v>
      </c>
      <c r="L1114" s="70" t="s">
        <v>1171</v>
      </c>
    </row>
    <row r="1115" spans="1:12" ht="30">
      <c r="A1115" s="25">
        <v>81065</v>
      </c>
      <c r="B1115" s="2" t="s">
        <v>1003</v>
      </c>
      <c r="C1115" s="2" t="s">
        <v>1004</v>
      </c>
      <c r="D1115" s="2" t="s">
        <v>1083</v>
      </c>
      <c r="E1115" s="2" t="s">
        <v>1095</v>
      </c>
      <c r="F1115" s="2" t="s">
        <v>1187</v>
      </c>
      <c r="G1115" s="2" t="s">
        <v>1097</v>
      </c>
      <c r="H1115" s="2">
        <v>2021</v>
      </c>
      <c r="I1115" s="69">
        <v>0.70075187969924813</v>
      </c>
      <c r="J1115" s="5">
        <v>0.70075187969924813</v>
      </c>
      <c r="K1115" s="2">
        <v>71</v>
      </c>
      <c r="L1115" s="70" t="s">
        <v>1171</v>
      </c>
    </row>
    <row r="1116" spans="1:12" ht="30">
      <c r="A1116" s="25">
        <v>81220</v>
      </c>
      <c r="B1116" s="2" t="s">
        <v>1003</v>
      </c>
      <c r="C1116" s="2" t="s">
        <v>1005</v>
      </c>
      <c r="D1116" s="2" t="s">
        <v>1083</v>
      </c>
      <c r="E1116" s="2" t="s">
        <v>1095</v>
      </c>
      <c r="F1116" s="2" t="s">
        <v>1187</v>
      </c>
      <c r="G1116" s="2" t="s">
        <v>1097</v>
      </c>
      <c r="H1116" s="2">
        <v>2017</v>
      </c>
      <c r="I1116" s="69">
        <v>0.69811320754716977</v>
      </c>
      <c r="J1116" s="5">
        <v>0.69811320754716977</v>
      </c>
      <c r="K1116" s="2">
        <v>71</v>
      </c>
      <c r="L1116" s="70" t="s">
        <v>1171</v>
      </c>
    </row>
    <row r="1117" spans="1:12" ht="30">
      <c r="A1117" s="25">
        <v>81220</v>
      </c>
      <c r="B1117" s="2" t="s">
        <v>1003</v>
      </c>
      <c r="C1117" s="2" t="s">
        <v>1005</v>
      </c>
      <c r="D1117" s="2" t="s">
        <v>1083</v>
      </c>
      <c r="E1117" s="2" t="s">
        <v>1095</v>
      </c>
      <c r="F1117" s="2" t="s">
        <v>1187</v>
      </c>
      <c r="G1117" s="2" t="s">
        <v>1097</v>
      </c>
      <c r="H1117" s="2">
        <v>2018</v>
      </c>
      <c r="I1117" s="69">
        <v>0.68852459016393441</v>
      </c>
      <c r="J1117" s="5">
        <v>0.68852459016393441</v>
      </c>
      <c r="K1117" s="2">
        <v>71</v>
      </c>
      <c r="L1117" s="70" t="s">
        <v>1171</v>
      </c>
    </row>
    <row r="1118" spans="1:12" ht="30">
      <c r="A1118" s="25">
        <v>81220</v>
      </c>
      <c r="B1118" s="2" t="s">
        <v>1003</v>
      </c>
      <c r="C1118" s="2" t="s">
        <v>1005</v>
      </c>
      <c r="D1118" s="2" t="s">
        <v>1083</v>
      </c>
      <c r="E1118" s="2" t="s">
        <v>1095</v>
      </c>
      <c r="F1118" s="2" t="s">
        <v>1187</v>
      </c>
      <c r="G1118" s="2" t="s">
        <v>1097</v>
      </c>
      <c r="H1118" s="2">
        <v>2019</v>
      </c>
      <c r="I1118" s="69">
        <v>0.58064516129032262</v>
      </c>
      <c r="J1118" s="5">
        <v>0.58064516129032262</v>
      </c>
      <c r="K1118" s="2">
        <v>71</v>
      </c>
      <c r="L1118" s="70" t="s">
        <v>1171</v>
      </c>
    </row>
    <row r="1119" spans="1:12" ht="30">
      <c r="A1119" s="25">
        <v>81220</v>
      </c>
      <c r="B1119" s="2" t="s">
        <v>1003</v>
      </c>
      <c r="C1119" s="2" t="s">
        <v>1005</v>
      </c>
      <c r="D1119" s="2" t="s">
        <v>1083</v>
      </c>
      <c r="E1119" s="2" t="s">
        <v>1095</v>
      </c>
      <c r="F1119" s="2" t="s">
        <v>1187</v>
      </c>
      <c r="G1119" s="2" t="s">
        <v>1097</v>
      </c>
      <c r="H1119" s="2">
        <v>2020</v>
      </c>
      <c r="I1119" s="69">
        <v>0.6470588235294118</v>
      </c>
      <c r="J1119" s="5">
        <v>0.6470588235294118</v>
      </c>
      <c r="K1119" s="2">
        <v>71</v>
      </c>
      <c r="L1119" s="70" t="s">
        <v>1171</v>
      </c>
    </row>
    <row r="1120" spans="1:12" ht="30">
      <c r="A1120" s="25">
        <v>81220</v>
      </c>
      <c r="B1120" s="2" t="s">
        <v>1003</v>
      </c>
      <c r="C1120" s="2" t="s">
        <v>1005</v>
      </c>
      <c r="D1120" s="2" t="s">
        <v>1083</v>
      </c>
      <c r="E1120" s="2" t="s">
        <v>1095</v>
      </c>
      <c r="F1120" s="2" t="s">
        <v>1187</v>
      </c>
      <c r="G1120" s="2" t="s">
        <v>1097</v>
      </c>
      <c r="H1120" s="2">
        <v>2021</v>
      </c>
      <c r="I1120" s="69">
        <v>0.60869565217391308</v>
      </c>
      <c r="J1120" s="5">
        <v>0.60869565217391308</v>
      </c>
      <c r="K1120" s="2">
        <v>71</v>
      </c>
      <c r="L1120" s="70" t="s">
        <v>1171</v>
      </c>
    </row>
    <row r="1121" spans="1:12" ht="30">
      <c r="A1121" s="25">
        <v>81300</v>
      </c>
      <c r="B1121" s="2" t="s">
        <v>1003</v>
      </c>
      <c r="C1121" s="2" t="s">
        <v>1006</v>
      </c>
      <c r="D1121" s="2" t="s">
        <v>1083</v>
      </c>
      <c r="E1121" s="2" t="s">
        <v>1095</v>
      </c>
      <c r="F1121" s="2" t="s">
        <v>1187</v>
      </c>
      <c r="G1121" s="2" t="s">
        <v>1097</v>
      </c>
      <c r="H1121" s="2">
        <v>2017</v>
      </c>
      <c r="I1121" s="69">
        <v>0.86225895316804413</v>
      </c>
      <c r="J1121" s="5">
        <v>0.86225895316804413</v>
      </c>
      <c r="K1121" s="2">
        <v>71</v>
      </c>
      <c r="L1121" s="70" t="s">
        <v>1171</v>
      </c>
    </row>
    <row r="1122" spans="1:12" ht="30">
      <c r="A1122" s="25">
        <v>81300</v>
      </c>
      <c r="B1122" s="2" t="s">
        <v>1003</v>
      </c>
      <c r="C1122" s="2" t="s">
        <v>1006</v>
      </c>
      <c r="D1122" s="2" t="s">
        <v>1083</v>
      </c>
      <c r="E1122" s="2" t="s">
        <v>1095</v>
      </c>
      <c r="F1122" s="2" t="s">
        <v>1187</v>
      </c>
      <c r="G1122" s="2" t="s">
        <v>1097</v>
      </c>
      <c r="H1122" s="2">
        <v>2018</v>
      </c>
      <c r="I1122" s="69">
        <v>0.78666666666666663</v>
      </c>
      <c r="J1122" s="5">
        <v>0.78666666666666663</v>
      </c>
      <c r="K1122" s="2">
        <v>71</v>
      </c>
      <c r="L1122" s="70" t="s">
        <v>1171</v>
      </c>
    </row>
    <row r="1123" spans="1:12" ht="30">
      <c r="A1123" s="25">
        <v>81300</v>
      </c>
      <c r="B1123" s="2" t="s">
        <v>1003</v>
      </c>
      <c r="C1123" s="2" t="s">
        <v>1006</v>
      </c>
      <c r="D1123" s="2" t="s">
        <v>1083</v>
      </c>
      <c r="E1123" s="2" t="s">
        <v>1095</v>
      </c>
      <c r="F1123" s="2" t="s">
        <v>1187</v>
      </c>
      <c r="G1123" s="2" t="s">
        <v>1097</v>
      </c>
      <c r="H1123" s="2">
        <v>2019</v>
      </c>
      <c r="I1123" s="69">
        <v>0.79022988505747127</v>
      </c>
      <c r="J1123" s="5">
        <v>0.79022988505747127</v>
      </c>
      <c r="K1123" s="2">
        <v>71</v>
      </c>
      <c r="L1123" s="70" t="s">
        <v>1171</v>
      </c>
    </row>
    <row r="1124" spans="1:12" ht="30">
      <c r="A1124" s="25">
        <v>81300</v>
      </c>
      <c r="B1124" s="2" t="s">
        <v>1003</v>
      </c>
      <c r="C1124" s="2" t="s">
        <v>1006</v>
      </c>
      <c r="D1124" s="2" t="s">
        <v>1083</v>
      </c>
      <c r="E1124" s="2" t="s">
        <v>1095</v>
      </c>
      <c r="F1124" s="2" t="s">
        <v>1187</v>
      </c>
      <c r="G1124" s="2" t="s">
        <v>1097</v>
      </c>
      <c r="H1124" s="2">
        <v>2020</v>
      </c>
      <c r="I1124" s="69">
        <v>0.80804953560371517</v>
      </c>
      <c r="J1124" s="5">
        <v>0.80804953560371517</v>
      </c>
      <c r="K1124" s="2">
        <v>71</v>
      </c>
      <c r="L1124" s="70" t="s">
        <v>1171</v>
      </c>
    </row>
    <row r="1125" spans="1:12" ht="30">
      <c r="A1125" s="25">
        <v>81300</v>
      </c>
      <c r="B1125" s="2" t="s">
        <v>1003</v>
      </c>
      <c r="C1125" s="2" t="s">
        <v>1006</v>
      </c>
      <c r="D1125" s="2" t="s">
        <v>1083</v>
      </c>
      <c r="E1125" s="2" t="s">
        <v>1095</v>
      </c>
      <c r="F1125" s="2" t="s">
        <v>1187</v>
      </c>
      <c r="G1125" s="2" t="s">
        <v>1097</v>
      </c>
      <c r="H1125" s="2">
        <v>2021</v>
      </c>
      <c r="I1125" s="69">
        <v>0.81845238095238093</v>
      </c>
      <c r="J1125" s="5">
        <v>0.81845238095238093</v>
      </c>
      <c r="K1125" s="2">
        <v>71</v>
      </c>
      <c r="L1125" s="70" t="s">
        <v>1171</v>
      </c>
    </row>
    <row r="1126" spans="1:12" ht="30">
      <c r="A1126" s="25">
        <v>81591</v>
      </c>
      <c r="B1126" s="2" t="s">
        <v>1003</v>
      </c>
      <c r="C1126" s="2" t="s">
        <v>1007</v>
      </c>
      <c r="D1126" s="2" t="s">
        <v>1083</v>
      </c>
      <c r="E1126" s="2" t="s">
        <v>1095</v>
      </c>
      <c r="F1126" s="2" t="s">
        <v>1187</v>
      </c>
      <c r="G1126" s="2" t="s">
        <v>1097</v>
      </c>
      <c r="H1126" s="2">
        <v>2017</v>
      </c>
      <c r="I1126" s="69">
        <v>0.83132530120481929</v>
      </c>
      <c r="J1126" s="5">
        <v>0.83132530120481929</v>
      </c>
      <c r="K1126" s="2">
        <v>71</v>
      </c>
      <c r="L1126" s="70" t="s">
        <v>1171</v>
      </c>
    </row>
    <row r="1127" spans="1:12" ht="30">
      <c r="A1127" s="25">
        <v>81591</v>
      </c>
      <c r="B1127" s="2" t="s">
        <v>1003</v>
      </c>
      <c r="C1127" s="2" t="s">
        <v>1007</v>
      </c>
      <c r="D1127" s="2" t="s">
        <v>1083</v>
      </c>
      <c r="E1127" s="2" t="s">
        <v>1095</v>
      </c>
      <c r="F1127" s="2" t="s">
        <v>1187</v>
      </c>
      <c r="G1127" s="2" t="s">
        <v>1097</v>
      </c>
      <c r="H1127" s="2">
        <v>2018</v>
      </c>
      <c r="I1127" s="69">
        <v>0.69841269841269837</v>
      </c>
      <c r="J1127" s="5">
        <v>0.69841269841269837</v>
      </c>
      <c r="K1127" s="2">
        <v>71</v>
      </c>
      <c r="L1127" s="70" t="s">
        <v>1171</v>
      </c>
    </row>
    <row r="1128" spans="1:12" ht="30">
      <c r="A1128" s="25">
        <v>81591</v>
      </c>
      <c r="B1128" s="2" t="s">
        <v>1003</v>
      </c>
      <c r="C1128" s="2" t="s">
        <v>1007</v>
      </c>
      <c r="D1128" s="2" t="s">
        <v>1083</v>
      </c>
      <c r="E1128" s="2" t="s">
        <v>1095</v>
      </c>
      <c r="F1128" s="2" t="s">
        <v>1187</v>
      </c>
      <c r="G1128" s="2" t="s">
        <v>1097</v>
      </c>
      <c r="H1128" s="2">
        <v>2019</v>
      </c>
      <c r="I1128" s="69">
        <v>0.72131147540983609</v>
      </c>
      <c r="J1128" s="5">
        <v>0.72131147540983609</v>
      </c>
      <c r="K1128" s="2">
        <v>71</v>
      </c>
      <c r="L1128" s="70" t="s">
        <v>1171</v>
      </c>
    </row>
    <row r="1129" spans="1:12" ht="30">
      <c r="A1129" s="25">
        <v>81591</v>
      </c>
      <c r="B1129" s="2" t="s">
        <v>1003</v>
      </c>
      <c r="C1129" s="2" t="s">
        <v>1007</v>
      </c>
      <c r="D1129" s="2" t="s">
        <v>1083</v>
      </c>
      <c r="E1129" s="2" t="s">
        <v>1095</v>
      </c>
      <c r="F1129" s="2" t="s">
        <v>1187</v>
      </c>
      <c r="G1129" s="2" t="s">
        <v>1097</v>
      </c>
      <c r="H1129" s="2">
        <v>2020</v>
      </c>
      <c r="I1129" s="69">
        <v>0.66233766233766234</v>
      </c>
      <c r="J1129" s="5">
        <v>0.66233766233766234</v>
      </c>
      <c r="K1129" s="2">
        <v>71</v>
      </c>
      <c r="L1129" s="70" t="s">
        <v>1171</v>
      </c>
    </row>
    <row r="1130" spans="1:12" ht="30">
      <c r="A1130" s="25">
        <v>81591</v>
      </c>
      <c r="B1130" s="2" t="s">
        <v>1003</v>
      </c>
      <c r="C1130" s="2" t="s">
        <v>1007</v>
      </c>
      <c r="D1130" s="2" t="s">
        <v>1083</v>
      </c>
      <c r="E1130" s="2" t="s">
        <v>1095</v>
      </c>
      <c r="F1130" s="2" t="s">
        <v>1187</v>
      </c>
      <c r="G1130" s="2" t="s">
        <v>1097</v>
      </c>
      <c r="H1130" s="2">
        <v>2021</v>
      </c>
      <c r="I1130" s="69">
        <v>0.65822784810126578</v>
      </c>
      <c r="J1130" s="5">
        <v>0.65822784810126578</v>
      </c>
      <c r="K1130" s="2">
        <v>71</v>
      </c>
      <c r="L1130" s="70" t="s">
        <v>1171</v>
      </c>
    </row>
    <row r="1131" spans="1:12" ht="30">
      <c r="A1131" s="25">
        <v>81736</v>
      </c>
      <c r="B1131" s="2" t="s">
        <v>1003</v>
      </c>
      <c r="C1131" s="2" t="s">
        <v>1008</v>
      </c>
      <c r="D1131" s="2" t="s">
        <v>1083</v>
      </c>
      <c r="E1131" s="2" t="s">
        <v>1095</v>
      </c>
      <c r="F1131" s="2" t="s">
        <v>1187</v>
      </c>
      <c r="G1131" s="2" t="s">
        <v>1097</v>
      </c>
      <c r="H1131" s="2">
        <v>2017</v>
      </c>
      <c r="I1131" s="69">
        <v>0.83157894736842108</v>
      </c>
      <c r="J1131" s="5">
        <v>0.83157894736842108</v>
      </c>
      <c r="K1131" s="2">
        <v>71</v>
      </c>
      <c r="L1131" s="70" t="s">
        <v>1171</v>
      </c>
    </row>
    <row r="1132" spans="1:12" ht="30">
      <c r="A1132" s="25">
        <v>81736</v>
      </c>
      <c r="B1132" s="2" t="s">
        <v>1003</v>
      </c>
      <c r="C1132" s="2" t="s">
        <v>1008</v>
      </c>
      <c r="D1132" s="2" t="s">
        <v>1083</v>
      </c>
      <c r="E1132" s="2" t="s">
        <v>1095</v>
      </c>
      <c r="F1132" s="2" t="s">
        <v>1187</v>
      </c>
      <c r="G1132" s="2" t="s">
        <v>1097</v>
      </c>
      <c r="H1132" s="2">
        <v>2018</v>
      </c>
      <c r="I1132" s="69">
        <v>0.75346534653465347</v>
      </c>
      <c r="J1132" s="5">
        <v>0.75346534653465347</v>
      </c>
      <c r="K1132" s="2">
        <v>71</v>
      </c>
      <c r="L1132" s="70" t="s">
        <v>1171</v>
      </c>
    </row>
    <row r="1133" spans="1:12" ht="30">
      <c r="A1133" s="25">
        <v>81736</v>
      </c>
      <c r="B1133" s="2" t="s">
        <v>1003</v>
      </c>
      <c r="C1133" s="2" t="s">
        <v>1008</v>
      </c>
      <c r="D1133" s="2" t="s">
        <v>1083</v>
      </c>
      <c r="E1133" s="2" t="s">
        <v>1095</v>
      </c>
      <c r="F1133" s="2" t="s">
        <v>1187</v>
      </c>
      <c r="G1133" s="2" t="s">
        <v>1097</v>
      </c>
      <c r="H1133" s="2">
        <v>2019</v>
      </c>
      <c r="I1133" s="69">
        <v>0.85066666666666668</v>
      </c>
      <c r="J1133" s="5">
        <v>0.85066666666666668</v>
      </c>
      <c r="K1133" s="2">
        <v>71</v>
      </c>
      <c r="L1133" s="70" t="s">
        <v>1171</v>
      </c>
    </row>
    <row r="1134" spans="1:12" ht="30">
      <c r="A1134" s="25">
        <v>81736</v>
      </c>
      <c r="B1134" s="2" t="s">
        <v>1003</v>
      </c>
      <c r="C1134" s="2" t="s">
        <v>1008</v>
      </c>
      <c r="D1134" s="2" t="s">
        <v>1083</v>
      </c>
      <c r="E1134" s="2" t="s">
        <v>1095</v>
      </c>
      <c r="F1134" s="2" t="s">
        <v>1187</v>
      </c>
      <c r="G1134" s="2" t="s">
        <v>1097</v>
      </c>
      <c r="H1134" s="2">
        <v>2020</v>
      </c>
      <c r="I1134" s="69">
        <v>0.8294117647058824</v>
      </c>
      <c r="J1134" s="5">
        <v>0.8294117647058824</v>
      </c>
      <c r="K1134" s="2">
        <v>71</v>
      </c>
      <c r="L1134" s="70" t="s">
        <v>1171</v>
      </c>
    </row>
    <row r="1135" spans="1:12" ht="30">
      <c r="A1135" s="25">
        <v>81736</v>
      </c>
      <c r="B1135" s="2" t="s">
        <v>1003</v>
      </c>
      <c r="C1135" s="2" t="s">
        <v>1008</v>
      </c>
      <c r="D1135" s="2" t="s">
        <v>1083</v>
      </c>
      <c r="E1135" s="2" t="s">
        <v>1095</v>
      </c>
      <c r="F1135" s="2" t="s">
        <v>1187</v>
      </c>
      <c r="G1135" s="2" t="s">
        <v>1097</v>
      </c>
      <c r="H1135" s="2">
        <v>2021</v>
      </c>
      <c r="I1135" s="69">
        <v>0.85776487663280121</v>
      </c>
      <c r="J1135" s="5">
        <v>0.85776487663280121</v>
      </c>
      <c r="K1135" s="2">
        <v>71</v>
      </c>
      <c r="L1135" s="70" t="s">
        <v>1171</v>
      </c>
    </row>
    <row r="1136" spans="1:12" ht="30">
      <c r="A1136" s="25">
        <v>81794</v>
      </c>
      <c r="B1136" s="2" t="s">
        <v>1003</v>
      </c>
      <c r="C1136" s="2" t="s">
        <v>1009</v>
      </c>
      <c r="D1136" s="2" t="s">
        <v>1083</v>
      </c>
      <c r="E1136" s="2" t="s">
        <v>1095</v>
      </c>
      <c r="F1136" s="2" t="s">
        <v>1187</v>
      </c>
      <c r="G1136" s="2" t="s">
        <v>1097</v>
      </c>
      <c r="H1136" s="2">
        <v>2017</v>
      </c>
      <c r="I1136" s="69">
        <v>0.78497942386831276</v>
      </c>
      <c r="J1136" s="5">
        <v>0.78497942386831276</v>
      </c>
      <c r="K1136" s="2">
        <v>71</v>
      </c>
      <c r="L1136" s="70" t="s">
        <v>1171</v>
      </c>
    </row>
    <row r="1137" spans="1:12" ht="30">
      <c r="A1137" s="25">
        <v>81794</v>
      </c>
      <c r="B1137" s="2" t="s">
        <v>1003</v>
      </c>
      <c r="C1137" s="2" t="s">
        <v>1009</v>
      </c>
      <c r="D1137" s="2" t="s">
        <v>1083</v>
      </c>
      <c r="E1137" s="2" t="s">
        <v>1095</v>
      </c>
      <c r="F1137" s="2" t="s">
        <v>1187</v>
      </c>
      <c r="G1137" s="2" t="s">
        <v>1097</v>
      </c>
      <c r="H1137" s="2">
        <v>2018</v>
      </c>
      <c r="I1137" s="69">
        <v>0.74342105263157898</v>
      </c>
      <c r="J1137" s="5">
        <v>0.74342105263157898</v>
      </c>
      <c r="K1137" s="2">
        <v>71</v>
      </c>
      <c r="L1137" s="70" t="s">
        <v>1171</v>
      </c>
    </row>
    <row r="1138" spans="1:12" ht="30">
      <c r="A1138" s="25">
        <v>81794</v>
      </c>
      <c r="B1138" s="2" t="s">
        <v>1003</v>
      </c>
      <c r="C1138" s="2" t="s">
        <v>1009</v>
      </c>
      <c r="D1138" s="2" t="s">
        <v>1083</v>
      </c>
      <c r="E1138" s="2" t="s">
        <v>1095</v>
      </c>
      <c r="F1138" s="2" t="s">
        <v>1187</v>
      </c>
      <c r="G1138" s="2" t="s">
        <v>1097</v>
      </c>
      <c r="H1138" s="2">
        <v>2019</v>
      </c>
      <c r="I1138" s="69">
        <v>0.7226202661207779</v>
      </c>
      <c r="J1138" s="5">
        <v>0.7226202661207779</v>
      </c>
      <c r="K1138" s="2">
        <v>71</v>
      </c>
      <c r="L1138" s="70" t="s">
        <v>1171</v>
      </c>
    </row>
    <row r="1139" spans="1:12" ht="30">
      <c r="A1139" s="25">
        <v>81794</v>
      </c>
      <c r="B1139" s="2" t="s">
        <v>1003</v>
      </c>
      <c r="C1139" s="2" t="s">
        <v>1009</v>
      </c>
      <c r="D1139" s="2" t="s">
        <v>1083</v>
      </c>
      <c r="E1139" s="2" t="s">
        <v>1095</v>
      </c>
      <c r="F1139" s="2" t="s">
        <v>1187</v>
      </c>
      <c r="G1139" s="2" t="s">
        <v>1097</v>
      </c>
      <c r="H1139" s="2">
        <v>2020</v>
      </c>
      <c r="I1139" s="69">
        <v>0.5961742826780021</v>
      </c>
      <c r="J1139" s="5">
        <v>0.5961742826780021</v>
      </c>
      <c r="K1139" s="2">
        <v>71</v>
      </c>
      <c r="L1139" s="70" t="s">
        <v>1171</v>
      </c>
    </row>
    <row r="1140" spans="1:12" ht="30">
      <c r="A1140" s="25">
        <v>81794</v>
      </c>
      <c r="B1140" s="2" t="s">
        <v>1003</v>
      </c>
      <c r="C1140" s="2" t="s">
        <v>1009</v>
      </c>
      <c r="D1140" s="2" t="s">
        <v>1083</v>
      </c>
      <c r="E1140" s="2" t="s">
        <v>1095</v>
      </c>
      <c r="F1140" s="2" t="s">
        <v>1187</v>
      </c>
      <c r="G1140" s="2" t="s">
        <v>1097</v>
      </c>
      <c r="H1140" s="2">
        <v>2021</v>
      </c>
      <c r="I1140" s="69">
        <v>0.65157480314960625</v>
      </c>
      <c r="J1140" s="5">
        <v>0.65157480314960625</v>
      </c>
      <c r="K1140" s="2">
        <v>71</v>
      </c>
      <c r="L1140" s="70" t="s">
        <v>1171</v>
      </c>
    </row>
    <row r="1141" spans="1:12" ht="30">
      <c r="A1141" s="25">
        <v>81001</v>
      </c>
      <c r="B1141" s="2" t="s">
        <v>1003</v>
      </c>
      <c r="C1141" s="2" t="s">
        <v>1003</v>
      </c>
      <c r="D1141" s="2" t="s">
        <v>1082</v>
      </c>
      <c r="E1141" s="2" t="s">
        <v>1095</v>
      </c>
      <c r="F1141" s="2" t="s">
        <v>1187</v>
      </c>
      <c r="G1141" s="2" t="s">
        <v>1097</v>
      </c>
      <c r="H1141" s="2">
        <v>2017</v>
      </c>
      <c r="I1141" s="69">
        <v>0.98268698060941828</v>
      </c>
      <c r="J1141" s="5">
        <v>0.98268698060941828</v>
      </c>
      <c r="K1141" s="2">
        <v>154</v>
      </c>
      <c r="L1141" s="70" t="s">
        <v>1171</v>
      </c>
    </row>
    <row r="1142" spans="1:12" ht="30">
      <c r="A1142" s="25">
        <v>81001</v>
      </c>
      <c r="B1142" s="2" t="s">
        <v>1003</v>
      </c>
      <c r="C1142" s="2" t="s">
        <v>1003</v>
      </c>
      <c r="D1142" s="2" t="s">
        <v>1082</v>
      </c>
      <c r="E1142" s="2" t="s">
        <v>1095</v>
      </c>
      <c r="F1142" s="2" t="s">
        <v>1187</v>
      </c>
      <c r="G1142" s="2" t="s">
        <v>1097</v>
      </c>
      <c r="H1142" s="2">
        <v>2018</v>
      </c>
      <c r="I1142" s="69">
        <v>0.96652200867947924</v>
      </c>
      <c r="J1142" s="5">
        <v>0.96652200867947924</v>
      </c>
      <c r="K1142" s="2">
        <v>154</v>
      </c>
      <c r="L1142" s="70" t="s">
        <v>1171</v>
      </c>
    </row>
    <row r="1143" spans="1:12" ht="30">
      <c r="A1143" s="25">
        <v>81001</v>
      </c>
      <c r="B1143" s="2" t="s">
        <v>1003</v>
      </c>
      <c r="C1143" s="2" t="s">
        <v>1003</v>
      </c>
      <c r="D1143" s="2" t="s">
        <v>1082</v>
      </c>
      <c r="E1143" s="2" t="s">
        <v>1095</v>
      </c>
      <c r="F1143" s="2" t="s">
        <v>1187</v>
      </c>
      <c r="G1143" s="2" t="s">
        <v>1097</v>
      </c>
      <c r="H1143" s="2">
        <v>2019</v>
      </c>
      <c r="I1143" s="69">
        <v>0.97972531066056245</v>
      </c>
      <c r="J1143" s="5">
        <v>0.97972531066056245</v>
      </c>
      <c r="K1143" s="2">
        <v>154</v>
      </c>
      <c r="L1143" s="70" t="s">
        <v>1171</v>
      </c>
    </row>
    <row r="1144" spans="1:12" ht="30">
      <c r="A1144" s="25">
        <v>81001</v>
      </c>
      <c r="B1144" s="2" t="s">
        <v>1003</v>
      </c>
      <c r="C1144" s="2" t="s">
        <v>1003</v>
      </c>
      <c r="D1144" s="2" t="s">
        <v>1082</v>
      </c>
      <c r="E1144" s="2" t="s">
        <v>1095</v>
      </c>
      <c r="F1144" s="2" t="s">
        <v>1187</v>
      </c>
      <c r="G1144" s="2" t="s">
        <v>1097</v>
      </c>
      <c r="H1144" s="2">
        <v>2020</v>
      </c>
      <c r="I1144" s="69">
        <v>0.97443841982958945</v>
      </c>
      <c r="J1144" s="5">
        <v>0.97443841982958945</v>
      </c>
      <c r="K1144" s="2">
        <v>154</v>
      </c>
      <c r="L1144" s="70" t="s">
        <v>1171</v>
      </c>
    </row>
    <row r="1145" spans="1:12" ht="30">
      <c r="A1145" s="25">
        <v>81001</v>
      </c>
      <c r="B1145" s="2" t="s">
        <v>1003</v>
      </c>
      <c r="C1145" s="2" t="s">
        <v>1003</v>
      </c>
      <c r="D1145" s="2" t="s">
        <v>1082</v>
      </c>
      <c r="E1145" s="2" t="s">
        <v>1095</v>
      </c>
      <c r="F1145" s="2" t="s">
        <v>1187</v>
      </c>
      <c r="G1145" s="2" t="s">
        <v>1097</v>
      </c>
      <c r="H1145" s="2">
        <v>2021</v>
      </c>
      <c r="I1145" s="69">
        <v>0.97931526390870183</v>
      </c>
      <c r="J1145" s="5">
        <v>0.97931526390870183</v>
      </c>
      <c r="K1145" s="2">
        <v>154</v>
      </c>
      <c r="L1145" s="70" t="s">
        <v>1171</v>
      </c>
    </row>
    <row r="1146" spans="1:12" ht="30">
      <c r="A1146" s="25">
        <v>81065</v>
      </c>
      <c r="B1146" s="2" t="s">
        <v>1003</v>
      </c>
      <c r="C1146" s="2" t="s">
        <v>1004</v>
      </c>
      <c r="D1146" s="2" t="s">
        <v>1082</v>
      </c>
      <c r="E1146" s="2" t="s">
        <v>1095</v>
      </c>
      <c r="F1146" s="2" t="s">
        <v>1187</v>
      </c>
      <c r="G1146" s="2" t="s">
        <v>1097</v>
      </c>
      <c r="H1146" s="2">
        <v>2017</v>
      </c>
      <c r="I1146" s="69">
        <v>0.9597122302158273</v>
      </c>
      <c r="J1146" s="5">
        <v>0.9597122302158273</v>
      </c>
      <c r="K1146" s="2">
        <v>154</v>
      </c>
      <c r="L1146" s="70" t="s">
        <v>1171</v>
      </c>
    </row>
    <row r="1147" spans="1:12" ht="30">
      <c r="A1147" s="25">
        <v>81065</v>
      </c>
      <c r="B1147" s="2" t="s">
        <v>1003</v>
      </c>
      <c r="C1147" s="2" t="s">
        <v>1004</v>
      </c>
      <c r="D1147" s="2" t="s">
        <v>1082</v>
      </c>
      <c r="E1147" s="2" t="s">
        <v>1095</v>
      </c>
      <c r="F1147" s="2" t="s">
        <v>1187</v>
      </c>
      <c r="G1147" s="2" t="s">
        <v>1097</v>
      </c>
      <c r="H1147" s="2">
        <v>2018</v>
      </c>
      <c r="I1147" s="69">
        <v>0.96041055718475077</v>
      </c>
      <c r="J1147" s="5">
        <v>0.96041055718475077</v>
      </c>
      <c r="K1147" s="2">
        <v>154</v>
      </c>
      <c r="L1147" s="70" t="s">
        <v>1171</v>
      </c>
    </row>
    <row r="1148" spans="1:12" ht="30">
      <c r="A1148" s="25">
        <v>81065</v>
      </c>
      <c r="B1148" s="2" t="s">
        <v>1003</v>
      </c>
      <c r="C1148" s="2" t="s">
        <v>1004</v>
      </c>
      <c r="D1148" s="2" t="s">
        <v>1082</v>
      </c>
      <c r="E1148" s="2" t="s">
        <v>1095</v>
      </c>
      <c r="F1148" s="2" t="s">
        <v>1187</v>
      </c>
      <c r="G1148" s="2" t="s">
        <v>1097</v>
      </c>
      <c r="H1148" s="2">
        <v>2019</v>
      </c>
      <c r="I1148" s="69">
        <v>0.9600591715976331</v>
      </c>
      <c r="J1148" s="5">
        <v>0.9600591715976331</v>
      </c>
      <c r="K1148" s="2">
        <v>154</v>
      </c>
      <c r="L1148" s="70" t="s">
        <v>1171</v>
      </c>
    </row>
    <row r="1149" spans="1:12" ht="30">
      <c r="A1149" s="25">
        <v>81065</v>
      </c>
      <c r="B1149" s="2" t="s">
        <v>1003</v>
      </c>
      <c r="C1149" s="2" t="s">
        <v>1004</v>
      </c>
      <c r="D1149" s="2" t="s">
        <v>1082</v>
      </c>
      <c r="E1149" s="2" t="s">
        <v>1095</v>
      </c>
      <c r="F1149" s="2" t="s">
        <v>1187</v>
      </c>
      <c r="G1149" s="2" t="s">
        <v>1097</v>
      </c>
      <c r="H1149" s="2">
        <v>2020</v>
      </c>
      <c r="I1149" s="69">
        <v>0.94392523364485981</v>
      </c>
      <c r="J1149" s="5">
        <v>0.94392523364485981</v>
      </c>
      <c r="K1149" s="2">
        <v>154</v>
      </c>
      <c r="L1149" s="70" t="s">
        <v>1171</v>
      </c>
    </row>
    <row r="1150" spans="1:12" ht="30">
      <c r="A1150" s="25">
        <v>81065</v>
      </c>
      <c r="B1150" s="2" t="s">
        <v>1003</v>
      </c>
      <c r="C1150" s="2" t="s">
        <v>1004</v>
      </c>
      <c r="D1150" s="2" t="s">
        <v>1082</v>
      </c>
      <c r="E1150" s="2" t="s">
        <v>1095</v>
      </c>
      <c r="F1150" s="2" t="s">
        <v>1187</v>
      </c>
      <c r="G1150" s="2" t="s">
        <v>1097</v>
      </c>
      <c r="H1150" s="2">
        <v>2021</v>
      </c>
      <c r="I1150" s="69">
        <v>0.9598214285714286</v>
      </c>
      <c r="J1150" s="5">
        <v>0.9598214285714286</v>
      </c>
      <c r="K1150" s="2">
        <v>154</v>
      </c>
      <c r="L1150" s="70" t="s">
        <v>1171</v>
      </c>
    </row>
    <row r="1151" spans="1:12" ht="30">
      <c r="A1151" s="25">
        <v>81220</v>
      </c>
      <c r="B1151" s="2" t="s">
        <v>1003</v>
      </c>
      <c r="C1151" s="2" t="s">
        <v>1005</v>
      </c>
      <c r="D1151" s="2" t="s">
        <v>1082</v>
      </c>
      <c r="E1151" s="2" t="s">
        <v>1095</v>
      </c>
      <c r="F1151" s="2" t="s">
        <v>1187</v>
      </c>
      <c r="G1151" s="2" t="s">
        <v>1097</v>
      </c>
      <c r="H1151" s="2">
        <v>2017</v>
      </c>
      <c r="I1151" s="69">
        <v>1</v>
      </c>
      <c r="J1151" s="5">
        <v>1</v>
      </c>
      <c r="K1151" s="2">
        <v>154</v>
      </c>
      <c r="L1151" s="70" t="s">
        <v>1171</v>
      </c>
    </row>
    <row r="1152" spans="1:12" ht="30">
      <c r="A1152" s="25">
        <v>81220</v>
      </c>
      <c r="B1152" s="2" t="s">
        <v>1003</v>
      </c>
      <c r="C1152" s="2" t="s">
        <v>1005</v>
      </c>
      <c r="D1152" s="2" t="s">
        <v>1082</v>
      </c>
      <c r="E1152" s="2" t="s">
        <v>1095</v>
      </c>
      <c r="F1152" s="2" t="s">
        <v>1187</v>
      </c>
      <c r="G1152" s="2" t="s">
        <v>1097</v>
      </c>
      <c r="H1152" s="2">
        <v>2018</v>
      </c>
      <c r="I1152" s="69">
        <v>0.95161290322580649</v>
      </c>
      <c r="J1152" s="5">
        <v>0.95161290322580649</v>
      </c>
      <c r="K1152" s="2">
        <v>154</v>
      </c>
      <c r="L1152" s="70" t="s">
        <v>1171</v>
      </c>
    </row>
    <row r="1153" spans="1:12" ht="30">
      <c r="A1153" s="25">
        <v>81220</v>
      </c>
      <c r="B1153" s="2" t="s">
        <v>1003</v>
      </c>
      <c r="C1153" s="2" t="s">
        <v>1005</v>
      </c>
      <c r="D1153" s="2" t="s">
        <v>1082</v>
      </c>
      <c r="E1153" s="2" t="s">
        <v>1095</v>
      </c>
      <c r="F1153" s="2" t="s">
        <v>1187</v>
      </c>
      <c r="G1153" s="2" t="s">
        <v>1097</v>
      </c>
      <c r="H1153" s="2">
        <v>2019</v>
      </c>
      <c r="I1153" s="69">
        <v>0.93650793650793651</v>
      </c>
      <c r="J1153" s="5">
        <v>0.93650793650793651</v>
      </c>
      <c r="K1153" s="2">
        <v>154</v>
      </c>
      <c r="L1153" s="70" t="s">
        <v>1171</v>
      </c>
    </row>
    <row r="1154" spans="1:12" ht="30">
      <c r="A1154" s="25">
        <v>81220</v>
      </c>
      <c r="B1154" s="2" t="s">
        <v>1003</v>
      </c>
      <c r="C1154" s="2" t="s">
        <v>1005</v>
      </c>
      <c r="D1154" s="2" t="s">
        <v>1082</v>
      </c>
      <c r="E1154" s="2" t="s">
        <v>1095</v>
      </c>
      <c r="F1154" s="2" t="s">
        <v>1187</v>
      </c>
      <c r="G1154" s="2" t="s">
        <v>1097</v>
      </c>
      <c r="H1154" s="2">
        <v>2020</v>
      </c>
      <c r="I1154" s="69">
        <v>0.96078431372549022</v>
      </c>
      <c r="J1154" s="5">
        <v>0.96078431372549022</v>
      </c>
      <c r="K1154" s="2">
        <v>154</v>
      </c>
      <c r="L1154" s="70" t="s">
        <v>1171</v>
      </c>
    </row>
    <row r="1155" spans="1:12" ht="30">
      <c r="A1155" s="25">
        <v>81220</v>
      </c>
      <c r="B1155" s="2" t="s">
        <v>1003</v>
      </c>
      <c r="C1155" s="2" t="s">
        <v>1005</v>
      </c>
      <c r="D1155" s="2" t="s">
        <v>1082</v>
      </c>
      <c r="E1155" s="2" t="s">
        <v>1095</v>
      </c>
      <c r="F1155" s="2" t="s">
        <v>1187</v>
      </c>
      <c r="G1155" s="2" t="s">
        <v>1097</v>
      </c>
      <c r="H1155" s="2">
        <v>2021</v>
      </c>
      <c r="I1155" s="69">
        <v>0.98571428571428577</v>
      </c>
      <c r="J1155" s="5">
        <v>0.98571428571428577</v>
      </c>
      <c r="K1155" s="2">
        <v>154</v>
      </c>
      <c r="L1155" s="70" t="s">
        <v>1171</v>
      </c>
    </row>
    <row r="1156" spans="1:12" ht="30">
      <c r="A1156" s="25">
        <v>81300</v>
      </c>
      <c r="B1156" s="2" t="s">
        <v>1003</v>
      </c>
      <c r="C1156" s="2" t="s">
        <v>1006</v>
      </c>
      <c r="D1156" s="2" t="s">
        <v>1082</v>
      </c>
      <c r="E1156" s="2" t="s">
        <v>1095</v>
      </c>
      <c r="F1156" s="2" t="s">
        <v>1187</v>
      </c>
      <c r="G1156" s="2" t="s">
        <v>1097</v>
      </c>
      <c r="H1156" s="2">
        <v>2017</v>
      </c>
      <c r="I1156" s="69">
        <v>0.9651474530831099</v>
      </c>
      <c r="J1156" s="5">
        <v>0.9651474530831099</v>
      </c>
      <c r="K1156" s="2">
        <v>154</v>
      </c>
      <c r="L1156" s="70" t="s">
        <v>1171</v>
      </c>
    </row>
    <row r="1157" spans="1:12" ht="30">
      <c r="A1157" s="25">
        <v>81300</v>
      </c>
      <c r="B1157" s="2" t="s">
        <v>1003</v>
      </c>
      <c r="C1157" s="2" t="s">
        <v>1006</v>
      </c>
      <c r="D1157" s="2" t="s">
        <v>1082</v>
      </c>
      <c r="E1157" s="2" t="s">
        <v>1095</v>
      </c>
      <c r="F1157" s="2" t="s">
        <v>1187</v>
      </c>
      <c r="G1157" s="2" t="s">
        <v>1097</v>
      </c>
      <c r="H1157" s="2">
        <v>2018</v>
      </c>
      <c r="I1157" s="69">
        <v>0.92602040816326525</v>
      </c>
      <c r="J1157" s="5">
        <v>0.92602040816326525</v>
      </c>
      <c r="K1157" s="2">
        <v>154</v>
      </c>
      <c r="L1157" s="70" t="s">
        <v>1171</v>
      </c>
    </row>
    <row r="1158" spans="1:12" ht="30">
      <c r="A1158" s="25">
        <v>81300</v>
      </c>
      <c r="B1158" s="2" t="s">
        <v>1003</v>
      </c>
      <c r="C1158" s="2" t="s">
        <v>1006</v>
      </c>
      <c r="D1158" s="2" t="s">
        <v>1082</v>
      </c>
      <c r="E1158" s="2" t="s">
        <v>1095</v>
      </c>
      <c r="F1158" s="2" t="s">
        <v>1187</v>
      </c>
      <c r="G1158" s="2" t="s">
        <v>1097</v>
      </c>
      <c r="H1158" s="2">
        <v>2019</v>
      </c>
      <c r="I1158" s="69">
        <v>0.9366391184573003</v>
      </c>
      <c r="J1158" s="5">
        <v>0.9366391184573003</v>
      </c>
      <c r="K1158" s="2">
        <v>154</v>
      </c>
      <c r="L1158" s="70" t="s">
        <v>1171</v>
      </c>
    </row>
    <row r="1159" spans="1:12" ht="30">
      <c r="A1159" s="25">
        <v>81300</v>
      </c>
      <c r="B1159" s="2" t="s">
        <v>1003</v>
      </c>
      <c r="C1159" s="2" t="s">
        <v>1006</v>
      </c>
      <c r="D1159" s="2" t="s">
        <v>1082</v>
      </c>
      <c r="E1159" s="2" t="s">
        <v>1095</v>
      </c>
      <c r="F1159" s="2" t="s">
        <v>1187</v>
      </c>
      <c r="G1159" s="2" t="s">
        <v>1097</v>
      </c>
      <c r="H1159" s="2">
        <v>2020</v>
      </c>
      <c r="I1159" s="69">
        <v>0.94100294985250732</v>
      </c>
      <c r="J1159" s="5">
        <v>0.94100294985250732</v>
      </c>
      <c r="K1159" s="2">
        <v>154</v>
      </c>
      <c r="L1159" s="70" t="s">
        <v>1171</v>
      </c>
    </row>
    <row r="1160" spans="1:12" ht="30">
      <c r="A1160" s="25">
        <v>81300</v>
      </c>
      <c r="B1160" s="2" t="s">
        <v>1003</v>
      </c>
      <c r="C1160" s="2" t="s">
        <v>1006</v>
      </c>
      <c r="D1160" s="2" t="s">
        <v>1082</v>
      </c>
      <c r="E1160" s="2" t="s">
        <v>1095</v>
      </c>
      <c r="F1160" s="2" t="s">
        <v>1187</v>
      </c>
      <c r="G1160" s="2" t="s">
        <v>1097</v>
      </c>
      <c r="H1160" s="2">
        <v>2021</v>
      </c>
      <c r="I1160" s="69">
        <v>0.91036414565826329</v>
      </c>
      <c r="J1160" s="5">
        <v>0.91036414565826329</v>
      </c>
      <c r="K1160" s="2">
        <v>154</v>
      </c>
      <c r="L1160" s="70" t="s">
        <v>1171</v>
      </c>
    </row>
    <row r="1161" spans="1:12" ht="30">
      <c r="A1161" s="25">
        <v>81591</v>
      </c>
      <c r="B1161" s="2" t="s">
        <v>1003</v>
      </c>
      <c r="C1161" s="2" t="s">
        <v>1007</v>
      </c>
      <c r="D1161" s="2" t="s">
        <v>1082</v>
      </c>
      <c r="E1161" s="2" t="s">
        <v>1095</v>
      </c>
      <c r="F1161" s="2" t="s">
        <v>1187</v>
      </c>
      <c r="G1161" s="2" t="s">
        <v>1097</v>
      </c>
      <c r="H1161" s="2">
        <v>2017</v>
      </c>
      <c r="I1161" s="69">
        <v>0.91954022988505746</v>
      </c>
      <c r="J1161" s="5">
        <v>0.91954022988505746</v>
      </c>
      <c r="K1161" s="2">
        <v>154</v>
      </c>
      <c r="L1161" s="70" t="s">
        <v>1171</v>
      </c>
    </row>
    <row r="1162" spans="1:12" ht="30">
      <c r="A1162" s="25">
        <v>81591</v>
      </c>
      <c r="B1162" s="2" t="s">
        <v>1003</v>
      </c>
      <c r="C1162" s="2" t="s">
        <v>1007</v>
      </c>
      <c r="D1162" s="2" t="s">
        <v>1082</v>
      </c>
      <c r="E1162" s="2" t="s">
        <v>1095</v>
      </c>
      <c r="F1162" s="2" t="s">
        <v>1187</v>
      </c>
      <c r="G1162" s="2" t="s">
        <v>1097</v>
      </c>
      <c r="H1162" s="2">
        <v>2018</v>
      </c>
      <c r="I1162" s="69">
        <v>0.953125</v>
      </c>
      <c r="J1162" s="5">
        <v>0.953125</v>
      </c>
      <c r="K1162" s="2">
        <v>154</v>
      </c>
      <c r="L1162" s="70" t="s">
        <v>1171</v>
      </c>
    </row>
    <row r="1163" spans="1:12" ht="30">
      <c r="A1163" s="25">
        <v>81591</v>
      </c>
      <c r="B1163" s="2" t="s">
        <v>1003</v>
      </c>
      <c r="C1163" s="2" t="s">
        <v>1007</v>
      </c>
      <c r="D1163" s="2" t="s">
        <v>1082</v>
      </c>
      <c r="E1163" s="2" t="s">
        <v>1095</v>
      </c>
      <c r="F1163" s="2" t="s">
        <v>1187</v>
      </c>
      <c r="G1163" s="2" t="s">
        <v>1097</v>
      </c>
      <c r="H1163" s="2">
        <v>2019</v>
      </c>
      <c r="I1163" s="69">
        <v>0.98360655737704916</v>
      </c>
      <c r="J1163" s="5">
        <v>0.98360655737704916</v>
      </c>
      <c r="K1163" s="2">
        <v>154</v>
      </c>
      <c r="L1163" s="70" t="s">
        <v>1171</v>
      </c>
    </row>
    <row r="1164" spans="1:12" ht="30">
      <c r="A1164" s="25">
        <v>81591</v>
      </c>
      <c r="B1164" s="2" t="s">
        <v>1003</v>
      </c>
      <c r="C1164" s="2" t="s">
        <v>1007</v>
      </c>
      <c r="D1164" s="2" t="s">
        <v>1082</v>
      </c>
      <c r="E1164" s="2" t="s">
        <v>1095</v>
      </c>
      <c r="F1164" s="2" t="s">
        <v>1187</v>
      </c>
      <c r="G1164" s="2" t="s">
        <v>1097</v>
      </c>
      <c r="H1164" s="2">
        <v>2020</v>
      </c>
      <c r="I1164" s="69">
        <v>0.97402597402597402</v>
      </c>
      <c r="J1164" s="5">
        <v>0.97402597402597402</v>
      </c>
      <c r="K1164" s="2">
        <v>154</v>
      </c>
      <c r="L1164" s="70" t="s">
        <v>1171</v>
      </c>
    </row>
    <row r="1165" spans="1:12" ht="30">
      <c r="A1165" s="25">
        <v>81591</v>
      </c>
      <c r="B1165" s="2" t="s">
        <v>1003</v>
      </c>
      <c r="C1165" s="2" t="s">
        <v>1007</v>
      </c>
      <c r="D1165" s="2" t="s">
        <v>1082</v>
      </c>
      <c r="E1165" s="2" t="s">
        <v>1095</v>
      </c>
      <c r="F1165" s="2" t="s">
        <v>1187</v>
      </c>
      <c r="G1165" s="2" t="s">
        <v>1097</v>
      </c>
      <c r="H1165" s="2">
        <v>2021</v>
      </c>
      <c r="I1165" s="69">
        <v>0.96202531645569622</v>
      </c>
      <c r="J1165" s="5">
        <v>0.96202531645569622</v>
      </c>
      <c r="K1165" s="2">
        <v>154</v>
      </c>
      <c r="L1165" s="70" t="s">
        <v>1171</v>
      </c>
    </row>
    <row r="1166" spans="1:12" ht="30">
      <c r="A1166" s="25">
        <v>81736</v>
      </c>
      <c r="B1166" s="2" t="s">
        <v>1003</v>
      </c>
      <c r="C1166" s="2" t="s">
        <v>1008</v>
      </c>
      <c r="D1166" s="2" t="s">
        <v>1082</v>
      </c>
      <c r="E1166" s="2" t="s">
        <v>1095</v>
      </c>
      <c r="F1166" s="2" t="s">
        <v>1187</v>
      </c>
      <c r="G1166" s="2" t="s">
        <v>1097</v>
      </c>
      <c r="H1166" s="2">
        <v>2017</v>
      </c>
      <c r="I1166" s="69">
        <v>0.95286195286195285</v>
      </c>
      <c r="J1166" s="5">
        <v>0.95286195286195285</v>
      </c>
      <c r="K1166" s="2">
        <v>154</v>
      </c>
      <c r="L1166" s="70" t="s">
        <v>1171</v>
      </c>
    </row>
    <row r="1167" spans="1:12" ht="30">
      <c r="A1167" s="25">
        <v>81736</v>
      </c>
      <c r="B1167" s="2" t="s">
        <v>1003</v>
      </c>
      <c r="C1167" s="2" t="s">
        <v>1008</v>
      </c>
      <c r="D1167" s="2" t="s">
        <v>1082</v>
      </c>
      <c r="E1167" s="2" t="s">
        <v>1095</v>
      </c>
      <c r="F1167" s="2" t="s">
        <v>1187</v>
      </c>
      <c r="G1167" s="2" t="s">
        <v>1097</v>
      </c>
      <c r="H1167" s="2">
        <v>2018</v>
      </c>
      <c r="I1167" s="69">
        <v>0.96624879459980717</v>
      </c>
      <c r="J1167" s="5">
        <v>0.96624879459980717</v>
      </c>
      <c r="K1167" s="2">
        <v>154</v>
      </c>
      <c r="L1167" s="70" t="s">
        <v>1171</v>
      </c>
    </row>
    <row r="1168" spans="1:12" ht="30">
      <c r="A1168" s="25">
        <v>81736</v>
      </c>
      <c r="B1168" s="2" t="s">
        <v>1003</v>
      </c>
      <c r="C1168" s="2" t="s">
        <v>1008</v>
      </c>
      <c r="D1168" s="2" t="s">
        <v>1082</v>
      </c>
      <c r="E1168" s="2" t="s">
        <v>1095</v>
      </c>
      <c r="F1168" s="2" t="s">
        <v>1187</v>
      </c>
      <c r="G1168" s="2" t="s">
        <v>1097</v>
      </c>
      <c r="H1168" s="2">
        <v>2019</v>
      </c>
      <c r="I1168" s="69">
        <v>0.96761658031088082</v>
      </c>
      <c r="J1168" s="5">
        <v>0.96761658031088082</v>
      </c>
      <c r="K1168" s="2">
        <v>154</v>
      </c>
      <c r="L1168" s="70" t="s">
        <v>1171</v>
      </c>
    </row>
    <row r="1169" spans="1:12" ht="30">
      <c r="A1169" s="25">
        <v>81736</v>
      </c>
      <c r="B1169" s="2" t="s">
        <v>1003</v>
      </c>
      <c r="C1169" s="2" t="s">
        <v>1008</v>
      </c>
      <c r="D1169" s="2" t="s">
        <v>1082</v>
      </c>
      <c r="E1169" s="2" t="s">
        <v>1095</v>
      </c>
      <c r="F1169" s="2" t="s">
        <v>1187</v>
      </c>
      <c r="G1169" s="2" t="s">
        <v>1097</v>
      </c>
      <c r="H1169" s="2">
        <v>2020</v>
      </c>
      <c r="I1169" s="69">
        <v>0.95898161244695901</v>
      </c>
      <c r="J1169" s="5">
        <v>0.95898161244695901</v>
      </c>
      <c r="K1169" s="2">
        <v>154</v>
      </c>
      <c r="L1169" s="70" t="s">
        <v>1171</v>
      </c>
    </row>
    <row r="1170" spans="1:12" ht="30">
      <c r="A1170" s="25">
        <v>81736</v>
      </c>
      <c r="B1170" s="2" t="s">
        <v>1003</v>
      </c>
      <c r="C1170" s="2" t="s">
        <v>1008</v>
      </c>
      <c r="D1170" s="2" t="s">
        <v>1082</v>
      </c>
      <c r="E1170" s="2" t="s">
        <v>1095</v>
      </c>
      <c r="F1170" s="2" t="s">
        <v>1187</v>
      </c>
      <c r="G1170" s="2" t="s">
        <v>1097</v>
      </c>
      <c r="H1170" s="2">
        <v>2021</v>
      </c>
      <c r="I1170" s="69">
        <v>0.9592696629213483</v>
      </c>
      <c r="J1170" s="5">
        <v>0.9592696629213483</v>
      </c>
      <c r="K1170" s="2">
        <v>154</v>
      </c>
      <c r="L1170" s="70" t="s">
        <v>1171</v>
      </c>
    </row>
    <row r="1171" spans="1:12" ht="30">
      <c r="A1171" s="25">
        <v>81794</v>
      </c>
      <c r="B1171" s="2" t="s">
        <v>1003</v>
      </c>
      <c r="C1171" s="2" t="s">
        <v>1009</v>
      </c>
      <c r="D1171" s="2" t="s">
        <v>1082</v>
      </c>
      <c r="E1171" s="2" t="s">
        <v>1095</v>
      </c>
      <c r="F1171" s="2" t="s">
        <v>1187</v>
      </c>
      <c r="G1171" s="2" t="s">
        <v>1097</v>
      </c>
      <c r="H1171" s="2">
        <v>2017</v>
      </c>
      <c r="I1171" s="69">
        <v>0.9254302103250478</v>
      </c>
      <c r="J1171" s="5">
        <v>0.9254302103250478</v>
      </c>
      <c r="K1171" s="2">
        <v>154</v>
      </c>
      <c r="L1171" s="70" t="s">
        <v>1171</v>
      </c>
    </row>
    <row r="1172" spans="1:12" ht="30">
      <c r="A1172" s="25">
        <v>81794</v>
      </c>
      <c r="B1172" s="2" t="s">
        <v>1003</v>
      </c>
      <c r="C1172" s="2" t="s">
        <v>1009</v>
      </c>
      <c r="D1172" s="2" t="s">
        <v>1082</v>
      </c>
      <c r="E1172" s="2" t="s">
        <v>1095</v>
      </c>
      <c r="F1172" s="2" t="s">
        <v>1187</v>
      </c>
      <c r="G1172" s="2" t="s">
        <v>1097</v>
      </c>
      <c r="H1172" s="2">
        <v>2018</v>
      </c>
      <c r="I1172" s="69">
        <v>0.91813380281690138</v>
      </c>
      <c r="J1172" s="5">
        <v>0.91813380281690138</v>
      </c>
      <c r="K1172" s="2">
        <v>154</v>
      </c>
      <c r="L1172" s="70" t="s">
        <v>1171</v>
      </c>
    </row>
    <row r="1173" spans="1:12" ht="30">
      <c r="A1173" s="25">
        <v>81794</v>
      </c>
      <c r="B1173" s="2" t="s">
        <v>1003</v>
      </c>
      <c r="C1173" s="2" t="s">
        <v>1009</v>
      </c>
      <c r="D1173" s="2" t="s">
        <v>1082</v>
      </c>
      <c r="E1173" s="2" t="s">
        <v>1095</v>
      </c>
      <c r="F1173" s="2" t="s">
        <v>1187</v>
      </c>
      <c r="G1173" s="2" t="s">
        <v>1097</v>
      </c>
      <c r="H1173" s="2">
        <v>2019</v>
      </c>
      <c r="I1173" s="69">
        <v>0.90779467680608361</v>
      </c>
      <c r="J1173" s="5">
        <v>0.90779467680608361</v>
      </c>
      <c r="K1173" s="2">
        <v>154</v>
      </c>
      <c r="L1173" s="70" t="s">
        <v>1171</v>
      </c>
    </row>
    <row r="1174" spans="1:12" ht="30">
      <c r="A1174" s="25">
        <v>81794</v>
      </c>
      <c r="B1174" s="2" t="s">
        <v>1003</v>
      </c>
      <c r="C1174" s="2" t="s">
        <v>1009</v>
      </c>
      <c r="D1174" s="2" t="s">
        <v>1082</v>
      </c>
      <c r="E1174" s="2" t="s">
        <v>1095</v>
      </c>
      <c r="F1174" s="2" t="s">
        <v>1187</v>
      </c>
      <c r="G1174" s="2" t="s">
        <v>1097</v>
      </c>
      <c r="H1174" s="2">
        <v>2020</v>
      </c>
      <c r="I1174" s="69">
        <v>0.87572254335260113</v>
      </c>
      <c r="J1174" s="5">
        <v>0.87572254335260113</v>
      </c>
      <c r="K1174" s="2">
        <v>154</v>
      </c>
      <c r="L1174" s="70" t="s">
        <v>1171</v>
      </c>
    </row>
    <row r="1175" spans="1:12" ht="30">
      <c r="A1175" s="25">
        <v>81794</v>
      </c>
      <c r="B1175" s="2" t="s">
        <v>1003</v>
      </c>
      <c r="C1175" s="2" t="s">
        <v>1009</v>
      </c>
      <c r="D1175" s="2" t="s">
        <v>1082</v>
      </c>
      <c r="E1175" s="2" t="s">
        <v>1095</v>
      </c>
      <c r="F1175" s="2" t="s">
        <v>1187</v>
      </c>
      <c r="G1175" s="2" t="s">
        <v>1097</v>
      </c>
      <c r="H1175" s="2">
        <v>2021</v>
      </c>
      <c r="I1175" s="69">
        <v>0.87557182067703565</v>
      </c>
      <c r="J1175" s="5">
        <v>0.87557182067703565</v>
      </c>
      <c r="K1175" s="2">
        <v>154</v>
      </c>
      <c r="L1175" s="70" t="s">
        <v>1171</v>
      </c>
    </row>
    <row r="1176" spans="1:12" ht="30">
      <c r="A1176" s="25">
        <v>81001</v>
      </c>
      <c r="B1176" s="2" t="s">
        <v>1003</v>
      </c>
      <c r="C1176" s="2" t="s">
        <v>1003</v>
      </c>
      <c r="D1176" s="2" t="s">
        <v>1084</v>
      </c>
      <c r="E1176" s="2" t="s">
        <v>1095</v>
      </c>
      <c r="F1176" s="2" t="s">
        <v>1187</v>
      </c>
      <c r="G1176" s="2" t="s">
        <v>1097</v>
      </c>
      <c r="H1176" s="2">
        <v>2017</v>
      </c>
      <c r="I1176" s="69">
        <v>0</v>
      </c>
      <c r="J1176" s="5">
        <v>0</v>
      </c>
      <c r="K1176" s="2">
        <v>106</v>
      </c>
      <c r="L1176" s="70" t="s">
        <v>1171</v>
      </c>
    </row>
    <row r="1177" spans="1:12" ht="30">
      <c r="A1177" s="25">
        <v>81001</v>
      </c>
      <c r="B1177" s="2" t="s">
        <v>1003</v>
      </c>
      <c r="C1177" s="2" t="s">
        <v>1003</v>
      </c>
      <c r="D1177" s="2" t="s">
        <v>1084</v>
      </c>
      <c r="E1177" s="2" t="s">
        <v>1095</v>
      </c>
      <c r="F1177" s="2" t="s">
        <v>1187</v>
      </c>
      <c r="G1177" s="2" t="s">
        <v>1097</v>
      </c>
      <c r="H1177" s="2">
        <v>2018</v>
      </c>
      <c r="I1177" s="69">
        <v>0</v>
      </c>
      <c r="J1177" s="5">
        <v>0</v>
      </c>
      <c r="K1177" s="2">
        <v>106</v>
      </c>
      <c r="L1177" s="70" t="s">
        <v>1171</v>
      </c>
    </row>
    <row r="1178" spans="1:12" ht="30">
      <c r="A1178" s="25">
        <v>81001</v>
      </c>
      <c r="B1178" s="2" t="s">
        <v>1003</v>
      </c>
      <c r="C1178" s="2" t="s">
        <v>1003</v>
      </c>
      <c r="D1178" s="2" t="s">
        <v>1084</v>
      </c>
      <c r="E1178" s="2" t="s">
        <v>1095</v>
      </c>
      <c r="F1178" s="2" t="s">
        <v>1187</v>
      </c>
      <c r="G1178" s="2" t="s">
        <v>1097</v>
      </c>
      <c r="H1178" s="2">
        <v>2019</v>
      </c>
      <c r="I1178" s="69">
        <v>6.5402223675604975E-4</v>
      </c>
      <c r="J1178" s="5">
        <v>6.5402223675604975E-4</v>
      </c>
      <c r="K1178" s="2">
        <v>106</v>
      </c>
      <c r="L1178" s="70" t="s">
        <v>1171</v>
      </c>
    </row>
    <row r="1179" spans="1:12" ht="30">
      <c r="A1179" s="25">
        <v>81001</v>
      </c>
      <c r="B1179" s="2" t="s">
        <v>1003</v>
      </c>
      <c r="C1179" s="2" t="s">
        <v>1003</v>
      </c>
      <c r="D1179" s="2" t="s">
        <v>1084</v>
      </c>
      <c r="E1179" s="2" t="s">
        <v>1095</v>
      </c>
      <c r="F1179" s="2" t="s">
        <v>1187</v>
      </c>
      <c r="G1179" s="2" t="s">
        <v>1097</v>
      </c>
      <c r="H1179" s="2">
        <v>2020</v>
      </c>
      <c r="I1179" s="69">
        <v>0</v>
      </c>
      <c r="J1179" s="5">
        <v>0</v>
      </c>
      <c r="K1179" s="2">
        <v>106</v>
      </c>
      <c r="L1179" s="70" t="s">
        <v>1171</v>
      </c>
    </row>
    <row r="1180" spans="1:12" ht="30">
      <c r="A1180" s="25">
        <v>81001</v>
      </c>
      <c r="B1180" s="2" t="s">
        <v>1003</v>
      </c>
      <c r="C1180" s="2" t="s">
        <v>1003</v>
      </c>
      <c r="D1180" s="2" t="s">
        <v>1084</v>
      </c>
      <c r="E1180" s="2" t="s">
        <v>1095</v>
      </c>
      <c r="F1180" s="2" t="s">
        <v>1187</v>
      </c>
      <c r="G1180" s="2" t="s">
        <v>1097</v>
      </c>
      <c r="H1180" s="2">
        <v>2021</v>
      </c>
      <c r="I1180" s="69">
        <v>1.4265335235378032E-3</v>
      </c>
      <c r="J1180" s="5">
        <v>1.4265335235378032E-3</v>
      </c>
      <c r="K1180" s="2">
        <v>106</v>
      </c>
      <c r="L1180" s="70" t="s">
        <v>1171</v>
      </c>
    </row>
    <row r="1181" spans="1:12" ht="30">
      <c r="A1181" s="25">
        <v>81065</v>
      </c>
      <c r="B1181" s="2" t="s">
        <v>1003</v>
      </c>
      <c r="C1181" s="2" t="s">
        <v>1004</v>
      </c>
      <c r="D1181" s="2" t="s">
        <v>1084</v>
      </c>
      <c r="E1181" s="2" t="s">
        <v>1095</v>
      </c>
      <c r="F1181" s="2" t="s">
        <v>1187</v>
      </c>
      <c r="G1181" s="2" t="s">
        <v>1097</v>
      </c>
      <c r="H1181" s="2">
        <v>2017</v>
      </c>
      <c r="I1181" s="69">
        <v>0</v>
      </c>
      <c r="J1181" s="5">
        <v>0</v>
      </c>
      <c r="K1181" s="2">
        <v>106</v>
      </c>
      <c r="L1181" s="70" t="s">
        <v>1171</v>
      </c>
    </row>
    <row r="1182" spans="1:12" ht="30">
      <c r="A1182" s="25">
        <v>81065</v>
      </c>
      <c r="B1182" s="2" t="s">
        <v>1003</v>
      </c>
      <c r="C1182" s="2" t="s">
        <v>1004</v>
      </c>
      <c r="D1182" s="2" t="s">
        <v>1084</v>
      </c>
      <c r="E1182" s="2" t="s">
        <v>1095</v>
      </c>
      <c r="F1182" s="2" t="s">
        <v>1187</v>
      </c>
      <c r="G1182" s="2" t="s">
        <v>1097</v>
      </c>
      <c r="H1182" s="2">
        <v>2018</v>
      </c>
      <c r="I1182" s="69">
        <v>2.9325513196480938E-3</v>
      </c>
      <c r="J1182" s="5">
        <v>2.9325513196480938E-3</v>
      </c>
      <c r="K1182" s="2">
        <v>106</v>
      </c>
      <c r="L1182" s="70" t="s">
        <v>1171</v>
      </c>
    </row>
    <row r="1183" spans="1:12" ht="30">
      <c r="A1183" s="25">
        <v>81065</v>
      </c>
      <c r="B1183" s="2" t="s">
        <v>1003</v>
      </c>
      <c r="C1183" s="2" t="s">
        <v>1004</v>
      </c>
      <c r="D1183" s="2" t="s">
        <v>1084</v>
      </c>
      <c r="E1183" s="2" t="s">
        <v>1095</v>
      </c>
      <c r="F1183" s="2" t="s">
        <v>1187</v>
      </c>
      <c r="G1183" s="2" t="s">
        <v>1097</v>
      </c>
      <c r="H1183" s="2">
        <v>2019</v>
      </c>
      <c r="I1183" s="69">
        <v>0</v>
      </c>
      <c r="J1183" s="5">
        <v>0</v>
      </c>
      <c r="K1183" s="2">
        <v>106</v>
      </c>
      <c r="L1183" s="70" t="s">
        <v>1171</v>
      </c>
    </row>
    <row r="1184" spans="1:12" ht="30">
      <c r="A1184" s="25">
        <v>81065</v>
      </c>
      <c r="B1184" s="2" t="s">
        <v>1003</v>
      </c>
      <c r="C1184" s="2" t="s">
        <v>1004</v>
      </c>
      <c r="D1184" s="2" t="s">
        <v>1084</v>
      </c>
      <c r="E1184" s="2" t="s">
        <v>1095</v>
      </c>
      <c r="F1184" s="2" t="s">
        <v>1187</v>
      </c>
      <c r="G1184" s="2" t="s">
        <v>1097</v>
      </c>
      <c r="H1184" s="2">
        <v>2020</v>
      </c>
      <c r="I1184" s="69">
        <v>1.557632398753894E-3</v>
      </c>
      <c r="J1184" s="5">
        <v>1.557632398753894E-3</v>
      </c>
      <c r="K1184" s="2">
        <v>106</v>
      </c>
      <c r="L1184" s="70" t="s">
        <v>1171</v>
      </c>
    </row>
    <row r="1185" spans="1:12" ht="30">
      <c r="A1185" s="25">
        <v>81065</v>
      </c>
      <c r="B1185" s="2" t="s">
        <v>1003</v>
      </c>
      <c r="C1185" s="2" t="s">
        <v>1004</v>
      </c>
      <c r="D1185" s="2" t="s">
        <v>1084</v>
      </c>
      <c r="E1185" s="2" t="s">
        <v>1095</v>
      </c>
      <c r="F1185" s="2" t="s">
        <v>1187</v>
      </c>
      <c r="G1185" s="2" t="s">
        <v>1097</v>
      </c>
      <c r="H1185" s="2">
        <v>2021</v>
      </c>
      <c r="I1185" s="69">
        <v>1.488095238095238E-3</v>
      </c>
      <c r="J1185" s="5">
        <v>1.488095238095238E-3</v>
      </c>
      <c r="K1185" s="2">
        <v>106</v>
      </c>
      <c r="L1185" s="70" t="s">
        <v>1171</v>
      </c>
    </row>
    <row r="1186" spans="1:12" ht="30">
      <c r="A1186" s="25">
        <v>81220</v>
      </c>
      <c r="B1186" s="2" t="s">
        <v>1003</v>
      </c>
      <c r="C1186" s="2" t="s">
        <v>1005</v>
      </c>
      <c r="D1186" s="2" t="s">
        <v>1084</v>
      </c>
      <c r="E1186" s="2" t="s">
        <v>1095</v>
      </c>
      <c r="F1186" s="2" t="s">
        <v>1187</v>
      </c>
      <c r="G1186" s="2" t="s">
        <v>1097</v>
      </c>
      <c r="H1186" s="2">
        <v>2017</v>
      </c>
      <c r="I1186" s="69">
        <v>0</v>
      </c>
      <c r="J1186" s="5">
        <v>0</v>
      </c>
      <c r="K1186" s="2">
        <v>106</v>
      </c>
      <c r="L1186" s="70" t="s">
        <v>1171</v>
      </c>
    </row>
    <row r="1187" spans="1:12" ht="30">
      <c r="A1187" s="25">
        <v>81220</v>
      </c>
      <c r="B1187" s="2" t="s">
        <v>1003</v>
      </c>
      <c r="C1187" s="2" t="s">
        <v>1005</v>
      </c>
      <c r="D1187" s="2" t="s">
        <v>1084</v>
      </c>
      <c r="E1187" s="2" t="s">
        <v>1095</v>
      </c>
      <c r="F1187" s="2" t="s">
        <v>1187</v>
      </c>
      <c r="G1187" s="2" t="s">
        <v>1097</v>
      </c>
      <c r="H1187" s="2">
        <v>2018</v>
      </c>
      <c r="I1187" s="69">
        <v>0</v>
      </c>
      <c r="J1187" s="5">
        <v>0</v>
      </c>
      <c r="K1187" s="2">
        <v>106</v>
      </c>
      <c r="L1187" s="70" t="s">
        <v>1171</v>
      </c>
    </row>
    <row r="1188" spans="1:12" ht="30">
      <c r="A1188" s="25">
        <v>81220</v>
      </c>
      <c r="B1188" s="2" t="s">
        <v>1003</v>
      </c>
      <c r="C1188" s="2" t="s">
        <v>1005</v>
      </c>
      <c r="D1188" s="2" t="s">
        <v>1084</v>
      </c>
      <c r="E1188" s="2" t="s">
        <v>1095</v>
      </c>
      <c r="F1188" s="2" t="s">
        <v>1187</v>
      </c>
      <c r="G1188" s="2" t="s">
        <v>1097</v>
      </c>
      <c r="H1188" s="2">
        <v>2019</v>
      </c>
      <c r="I1188" s="69">
        <v>0</v>
      </c>
      <c r="J1188" s="5">
        <v>0</v>
      </c>
      <c r="K1188" s="2">
        <v>106</v>
      </c>
      <c r="L1188" s="70" t="s">
        <v>1171</v>
      </c>
    </row>
    <row r="1189" spans="1:12" ht="30">
      <c r="A1189" s="25">
        <v>81220</v>
      </c>
      <c r="B1189" s="2" t="s">
        <v>1003</v>
      </c>
      <c r="C1189" s="2" t="s">
        <v>1005</v>
      </c>
      <c r="D1189" s="2" t="s">
        <v>1084</v>
      </c>
      <c r="E1189" s="2" t="s">
        <v>1095</v>
      </c>
      <c r="F1189" s="2" t="s">
        <v>1187</v>
      </c>
      <c r="G1189" s="2" t="s">
        <v>1097</v>
      </c>
      <c r="H1189" s="2">
        <v>2020</v>
      </c>
      <c r="I1189" s="69">
        <v>0</v>
      </c>
      <c r="J1189" s="5">
        <v>0</v>
      </c>
      <c r="K1189" s="2">
        <v>106</v>
      </c>
      <c r="L1189" s="70" t="s">
        <v>1171</v>
      </c>
    </row>
    <row r="1190" spans="1:12" ht="30">
      <c r="A1190" s="25">
        <v>81220</v>
      </c>
      <c r="B1190" s="2" t="s">
        <v>1003</v>
      </c>
      <c r="C1190" s="2" t="s">
        <v>1005</v>
      </c>
      <c r="D1190" s="2" t="s">
        <v>1084</v>
      </c>
      <c r="E1190" s="2" t="s">
        <v>1095</v>
      </c>
      <c r="F1190" s="2" t="s">
        <v>1187</v>
      </c>
      <c r="G1190" s="2" t="s">
        <v>1097</v>
      </c>
      <c r="H1190" s="2">
        <v>2021</v>
      </c>
      <c r="I1190" s="69">
        <v>0</v>
      </c>
      <c r="J1190" s="5">
        <v>0</v>
      </c>
      <c r="K1190" s="2">
        <v>106</v>
      </c>
      <c r="L1190" s="70" t="s">
        <v>1171</v>
      </c>
    </row>
    <row r="1191" spans="1:12" ht="30">
      <c r="A1191" s="25">
        <v>81300</v>
      </c>
      <c r="B1191" s="2" t="s">
        <v>1003</v>
      </c>
      <c r="C1191" s="2" t="s">
        <v>1006</v>
      </c>
      <c r="D1191" s="2" t="s">
        <v>1084</v>
      </c>
      <c r="E1191" s="2" t="s">
        <v>1095</v>
      </c>
      <c r="F1191" s="2" t="s">
        <v>1187</v>
      </c>
      <c r="G1191" s="2" t="s">
        <v>1097</v>
      </c>
      <c r="H1191" s="2">
        <v>2017</v>
      </c>
      <c r="I1191" s="69">
        <v>2.6809651474530832E-3</v>
      </c>
      <c r="J1191" s="5">
        <v>2.6809651474530832E-3</v>
      </c>
      <c r="K1191" s="2">
        <v>106</v>
      </c>
      <c r="L1191" s="70" t="s">
        <v>1171</v>
      </c>
    </row>
    <row r="1192" spans="1:12" ht="30">
      <c r="A1192" s="25">
        <v>81300</v>
      </c>
      <c r="B1192" s="2" t="s">
        <v>1003</v>
      </c>
      <c r="C1192" s="2" t="s">
        <v>1006</v>
      </c>
      <c r="D1192" s="2" t="s">
        <v>1084</v>
      </c>
      <c r="E1192" s="2" t="s">
        <v>1095</v>
      </c>
      <c r="F1192" s="2" t="s">
        <v>1187</v>
      </c>
      <c r="G1192" s="2" t="s">
        <v>1097</v>
      </c>
      <c r="H1192" s="2">
        <v>2018</v>
      </c>
      <c r="I1192" s="69">
        <v>0</v>
      </c>
      <c r="J1192" s="5">
        <v>0</v>
      </c>
      <c r="K1192" s="2">
        <v>106</v>
      </c>
      <c r="L1192" s="70" t="s">
        <v>1171</v>
      </c>
    </row>
    <row r="1193" spans="1:12" ht="30">
      <c r="A1193" s="25">
        <v>81300</v>
      </c>
      <c r="B1193" s="2" t="s">
        <v>1003</v>
      </c>
      <c r="C1193" s="2" t="s">
        <v>1006</v>
      </c>
      <c r="D1193" s="2" t="s">
        <v>1084</v>
      </c>
      <c r="E1193" s="2" t="s">
        <v>1095</v>
      </c>
      <c r="F1193" s="2" t="s">
        <v>1187</v>
      </c>
      <c r="G1193" s="2" t="s">
        <v>1097</v>
      </c>
      <c r="H1193" s="2">
        <v>2019</v>
      </c>
      <c r="I1193" s="69">
        <v>0</v>
      </c>
      <c r="J1193" s="5">
        <v>0</v>
      </c>
      <c r="K1193" s="2">
        <v>106</v>
      </c>
      <c r="L1193" s="70" t="s">
        <v>1171</v>
      </c>
    </row>
    <row r="1194" spans="1:12" ht="30">
      <c r="A1194" s="25">
        <v>81300</v>
      </c>
      <c r="B1194" s="2" t="s">
        <v>1003</v>
      </c>
      <c r="C1194" s="2" t="s">
        <v>1006</v>
      </c>
      <c r="D1194" s="2" t="s">
        <v>1084</v>
      </c>
      <c r="E1194" s="2" t="s">
        <v>1095</v>
      </c>
      <c r="F1194" s="2" t="s">
        <v>1187</v>
      </c>
      <c r="G1194" s="2" t="s">
        <v>1097</v>
      </c>
      <c r="H1194" s="2">
        <v>2020</v>
      </c>
      <c r="I1194" s="69">
        <v>0</v>
      </c>
      <c r="J1194" s="5">
        <v>0</v>
      </c>
      <c r="K1194" s="2">
        <v>106</v>
      </c>
      <c r="L1194" s="70" t="s">
        <v>1171</v>
      </c>
    </row>
    <row r="1195" spans="1:12" ht="30">
      <c r="A1195" s="25">
        <v>81300</v>
      </c>
      <c r="B1195" s="2" t="s">
        <v>1003</v>
      </c>
      <c r="C1195" s="2" t="s">
        <v>1006</v>
      </c>
      <c r="D1195" s="2" t="s">
        <v>1084</v>
      </c>
      <c r="E1195" s="2" t="s">
        <v>1095</v>
      </c>
      <c r="F1195" s="2" t="s">
        <v>1187</v>
      </c>
      <c r="G1195" s="2" t="s">
        <v>1097</v>
      </c>
      <c r="H1195" s="2">
        <v>2021</v>
      </c>
      <c r="I1195" s="69">
        <v>0</v>
      </c>
      <c r="J1195" s="5">
        <v>0</v>
      </c>
      <c r="K1195" s="2">
        <v>106</v>
      </c>
      <c r="L1195" s="70" t="s">
        <v>1171</v>
      </c>
    </row>
    <row r="1196" spans="1:12" ht="30">
      <c r="A1196" s="25">
        <v>81591</v>
      </c>
      <c r="B1196" s="2" t="s">
        <v>1003</v>
      </c>
      <c r="C1196" s="2" t="s">
        <v>1007</v>
      </c>
      <c r="D1196" s="2" t="s">
        <v>1084</v>
      </c>
      <c r="E1196" s="2" t="s">
        <v>1095</v>
      </c>
      <c r="F1196" s="2" t="s">
        <v>1187</v>
      </c>
      <c r="G1196" s="2" t="s">
        <v>1097</v>
      </c>
      <c r="H1196" s="2">
        <v>2017</v>
      </c>
      <c r="I1196" s="69">
        <v>0</v>
      </c>
      <c r="J1196" s="5">
        <v>0</v>
      </c>
      <c r="K1196" s="2">
        <v>106</v>
      </c>
      <c r="L1196" s="70" t="s">
        <v>1171</v>
      </c>
    </row>
    <row r="1197" spans="1:12" ht="30">
      <c r="A1197" s="25">
        <v>81591</v>
      </c>
      <c r="B1197" s="2" t="s">
        <v>1003</v>
      </c>
      <c r="C1197" s="2" t="s">
        <v>1007</v>
      </c>
      <c r="D1197" s="2" t="s">
        <v>1084</v>
      </c>
      <c r="E1197" s="2" t="s">
        <v>1095</v>
      </c>
      <c r="F1197" s="2" t="s">
        <v>1187</v>
      </c>
      <c r="G1197" s="2" t="s">
        <v>1097</v>
      </c>
      <c r="H1197" s="2">
        <v>2018</v>
      </c>
      <c r="I1197" s="69">
        <v>0</v>
      </c>
      <c r="J1197" s="5">
        <v>0</v>
      </c>
      <c r="K1197" s="2">
        <v>106</v>
      </c>
      <c r="L1197" s="70" t="s">
        <v>1171</v>
      </c>
    </row>
    <row r="1198" spans="1:12" ht="30">
      <c r="A1198" s="25">
        <v>81591</v>
      </c>
      <c r="B1198" s="2" t="s">
        <v>1003</v>
      </c>
      <c r="C1198" s="2" t="s">
        <v>1007</v>
      </c>
      <c r="D1198" s="2" t="s">
        <v>1084</v>
      </c>
      <c r="E1198" s="2" t="s">
        <v>1095</v>
      </c>
      <c r="F1198" s="2" t="s">
        <v>1187</v>
      </c>
      <c r="G1198" s="2" t="s">
        <v>1097</v>
      </c>
      <c r="H1198" s="2">
        <v>2019</v>
      </c>
      <c r="I1198" s="69">
        <v>0</v>
      </c>
      <c r="J1198" s="5">
        <v>0</v>
      </c>
      <c r="K1198" s="2">
        <v>106</v>
      </c>
      <c r="L1198" s="70" t="s">
        <v>1171</v>
      </c>
    </row>
    <row r="1199" spans="1:12" ht="30">
      <c r="A1199" s="25">
        <v>81591</v>
      </c>
      <c r="B1199" s="2" t="s">
        <v>1003</v>
      </c>
      <c r="C1199" s="2" t="s">
        <v>1007</v>
      </c>
      <c r="D1199" s="2" t="s">
        <v>1084</v>
      </c>
      <c r="E1199" s="2" t="s">
        <v>1095</v>
      </c>
      <c r="F1199" s="2" t="s">
        <v>1187</v>
      </c>
      <c r="G1199" s="2" t="s">
        <v>1097</v>
      </c>
      <c r="H1199" s="2">
        <v>2020</v>
      </c>
      <c r="I1199" s="69">
        <v>0</v>
      </c>
      <c r="J1199" s="5">
        <v>0</v>
      </c>
      <c r="K1199" s="2">
        <v>106</v>
      </c>
      <c r="L1199" s="70" t="s">
        <v>1171</v>
      </c>
    </row>
    <row r="1200" spans="1:12" ht="30">
      <c r="A1200" s="25">
        <v>81591</v>
      </c>
      <c r="B1200" s="2" t="s">
        <v>1003</v>
      </c>
      <c r="C1200" s="2" t="s">
        <v>1007</v>
      </c>
      <c r="D1200" s="2" t="s">
        <v>1084</v>
      </c>
      <c r="E1200" s="2" t="s">
        <v>1095</v>
      </c>
      <c r="F1200" s="2" t="s">
        <v>1187</v>
      </c>
      <c r="G1200" s="2" t="s">
        <v>1097</v>
      </c>
      <c r="H1200" s="2">
        <v>2021</v>
      </c>
      <c r="I1200" s="69">
        <v>0</v>
      </c>
      <c r="J1200" s="5">
        <v>0</v>
      </c>
      <c r="K1200" s="2">
        <v>106</v>
      </c>
      <c r="L1200" s="70" t="s">
        <v>1171</v>
      </c>
    </row>
    <row r="1201" spans="1:12" ht="30">
      <c r="A1201" s="25">
        <v>81736</v>
      </c>
      <c r="B1201" s="2" t="s">
        <v>1003</v>
      </c>
      <c r="C1201" s="2" t="s">
        <v>1008</v>
      </c>
      <c r="D1201" s="2" t="s">
        <v>1084</v>
      </c>
      <c r="E1201" s="2" t="s">
        <v>1095</v>
      </c>
      <c r="F1201" s="2" t="s">
        <v>1187</v>
      </c>
      <c r="G1201" s="2" t="s">
        <v>1097</v>
      </c>
      <c r="H1201" s="2">
        <v>2017</v>
      </c>
      <c r="I1201" s="69">
        <v>0</v>
      </c>
      <c r="J1201" s="5">
        <v>0</v>
      </c>
      <c r="K1201" s="2">
        <v>106</v>
      </c>
      <c r="L1201" s="70" t="s">
        <v>1171</v>
      </c>
    </row>
    <row r="1202" spans="1:12" ht="30">
      <c r="A1202" s="25">
        <v>81736</v>
      </c>
      <c r="B1202" s="2" t="s">
        <v>1003</v>
      </c>
      <c r="C1202" s="2" t="s">
        <v>1008</v>
      </c>
      <c r="D1202" s="2" t="s">
        <v>1084</v>
      </c>
      <c r="E1202" s="2" t="s">
        <v>1095</v>
      </c>
      <c r="F1202" s="2" t="s">
        <v>1187</v>
      </c>
      <c r="G1202" s="2" t="s">
        <v>1097</v>
      </c>
      <c r="H1202" s="2">
        <v>2018</v>
      </c>
      <c r="I1202" s="69">
        <v>9.6432015429122472E-4</v>
      </c>
      <c r="J1202" s="5">
        <v>9.6432015429122472E-4</v>
      </c>
      <c r="K1202" s="2">
        <v>106</v>
      </c>
      <c r="L1202" s="70" t="s">
        <v>1171</v>
      </c>
    </row>
    <row r="1203" spans="1:12" ht="30">
      <c r="A1203" s="25">
        <v>81736</v>
      </c>
      <c r="B1203" s="2" t="s">
        <v>1003</v>
      </c>
      <c r="C1203" s="2" t="s">
        <v>1008</v>
      </c>
      <c r="D1203" s="2" t="s">
        <v>1084</v>
      </c>
      <c r="E1203" s="2" t="s">
        <v>1095</v>
      </c>
      <c r="F1203" s="2" t="s">
        <v>1187</v>
      </c>
      <c r="G1203" s="2" t="s">
        <v>1097</v>
      </c>
      <c r="H1203" s="2">
        <v>2019</v>
      </c>
      <c r="I1203" s="69">
        <v>1.2953367875647669E-3</v>
      </c>
      <c r="J1203" s="5">
        <v>1.2953367875647669E-3</v>
      </c>
      <c r="K1203" s="2">
        <v>106</v>
      </c>
      <c r="L1203" s="70" t="s">
        <v>1171</v>
      </c>
    </row>
    <row r="1204" spans="1:12" ht="30">
      <c r="A1204" s="25">
        <v>81736</v>
      </c>
      <c r="B1204" s="2" t="s">
        <v>1003</v>
      </c>
      <c r="C1204" s="2" t="s">
        <v>1008</v>
      </c>
      <c r="D1204" s="2" t="s">
        <v>1084</v>
      </c>
      <c r="E1204" s="2" t="s">
        <v>1095</v>
      </c>
      <c r="F1204" s="2" t="s">
        <v>1187</v>
      </c>
      <c r="G1204" s="2" t="s">
        <v>1097</v>
      </c>
      <c r="H1204" s="2">
        <v>2020</v>
      </c>
      <c r="I1204" s="69">
        <v>0</v>
      </c>
      <c r="J1204" s="5">
        <v>0</v>
      </c>
      <c r="K1204" s="2">
        <v>106</v>
      </c>
      <c r="L1204" s="70" t="s">
        <v>1171</v>
      </c>
    </row>
    <row r="1205" spans="1:12" ht="30">
      <c r="A1205" s="25">
        <v>81736</v>
      </c>
      <c r="B1205" s="2" t="s">
        <v>1003</v>
      </c>
      <c r="C1205" s="2" t="s">
        <v>1008</v>
      </c>
      <c r="D1205" s="2" t="s">
        <v>1084</v>
      </c>
      <c r="E1205" s="2" t="s">
        <v>1095</v>
      </c>
      <c r="F1205" s="2" t="s">
        <v>1187</v>
      </c>
      <c r="G1205" s="2" t="s">
        <v>1097</v>
      </c>
      <c r="H1205" s="2">
        <v>2021</v>
      </c>
      <c r="I1205" s="69">
        <v>1.4044943820224719E-3</v>
      </c>
      <c r="J1205" s="5">
        <v>1.4044943820224719E-3</v>
      </c>
      <c r="K1205" s="2">
        <v>106</v>
      </c>
      <c r="L1205" s="70" t="s">
        <v>1171</v>
      </c>
    </row>
    <row r="1206" spans="1:12" ht="30">
      <c r="A1206" s="25">
        <v>81794</v>
      </c>
      <c r="B1206" s="2" t="s">
        <v>1003</v>
      </c>
      <c r="C1206" s="2" t="s">
        <v>1009</v>
      </c>
      <c r="D1206" s="2" t="s">
        <v>1084</v>
      </c>
      <c r="E1206" s="2" t="s">
        <v>1095</v>
      </c>
      <c r="F1206" s="2" t="s">
        <v>1187</v>
      </c>
      <c r="G1206" s="2" t="s">
        <v>1097</v>
      </c>
      <c r="H1206" s="2">
        <v>2017</v>
      </c>
      <c r="I1206" s="69">
        <v>0</v>
      </c>
      <c r="J1206" s="5">
        <v>0</v>
      </c>
      <c r="K1206" s="2">
        <v>106</v>
      </c>
      <c r="L1206" s="70" t="s">
        <v>1171</v>
      </c>
    </row>
    <row r="1207" spans="1:12" ht="30">
      <c r="A1207" s="25">
        <v>81794</v>
      </c>
      <c r="B1207" s="2" t="s">
        <v>1003</v>
      </c>
      <c r="C1207" s="2" t="s">
        <v>1009</v>
      </c>
      <c r="D1207" s="2" t="s">
        <v>1084</v>
      </c>
      <c r="E1207" s="2" t="s">
        <v>1095</v>
      </c>
      <c r="F1207" s="2" t="s">
        <v>1187</v>
      </c>
      <c r="G1207" s="2" t="s">
        <v>1097</v>
      </c>
      <c r="H1207" s="2">
        <v>2018</v>
      </c>
      <c r="I1207" s="69">
        <v>0</v>
      </c>
      <c r="J1207" s="5">
        <v>0</v>
      </c>
      <c r="K1207" s="2">
        <v>106</v>
      </c>
      <c r="L1207" s="70" t="s">
        <v>1171</v>
      </c>
    </row>
    <row r="1208" spans="1:12" ht="30">
      <c r="A1208" s="25">
        <v>81794</v>
      </c>
      <c r="B1208" s="2" t="s">
        <v>1003</v>
      </c>
      <c r="C1208" s="2" t="s">
        <v>1009</v>
      </c>
      <c r="D1208" s="2" t="s">
        <v>1084</v>
      </c>
      <c r="E1208" s="2" t="s">
        <v>1095</v>
      </c>
      <c r="F1208" s="2" t="s">
        <v>1187</v>
      </c>
      <c r="G1208" s="2" t="s">
        <v>1097</v>
      </c>
      <c r="H1208" s="2">
        <v>2019</v>
      </c>
      <c r="I1208" s="69">
        <v>0</v>
      </c>
      <c r="J1208" s="5">
        <v>0</v>
      </c>
      <c r="K1208" s="2">
        <v>106</v>
      </c>
      <c r="L1208" s="70" t="s">
        <v>1171</v>
      </c>
    </row>
    <row r="1209" spans="1:12" ht="30">
      <c r="A1209" s="25">
        <v>81794</v>
      </c>
      <c r="B1209" s="2" t="s">
        <v>1003</v>
      </c>
      <c r="C1209" s="2" t="s">
        <v>1009</v>
      </c>
      <c r="D1209" s="2" t="s">
        <v>1084</v>
      </c>
      <c r="E1209" s="2" t="s">
        <v>1095</v>
      </c>
      <c r="F1209" s="2" t="s">
        <v>1187</v>
      </c>
      <c r="G1209" s="2" t="s">
        <v>1097</v>
      </c>
      <c r="H1209" s="2">
        <v>2020</v>
      </c>
      <c r="I1209" s="69">
        <v>2.8901734104046241E-3</v>
      </c>
      <c r="J1209" s="5">
        <v>2.8901734104046241E-3</v>
      </c>
      <c r="K1209" s="2">
        <v>106</v>
      </c>
      <c r="L1209" s="70" t="s">
        <v>1171</v>
      </c>
    </row>
    <row r="1210" spans="1:12" ht="30">
      <c r="A1210" s="25">
        <v>81794</v>
      </c>
      <c r="B1210" s="2" t="s">
        <v>1003</v>
      </c>
      <c r="C1210" s="2" t="s">
        <v>1009</v>
      </c>
      <c r="D1210" s="2" t="s">
        <v>1084</v>
      </c>
      <c r="E1210" s="2" t="s">
        <v>1095</v>
      </c>
      <c r="F1210" s="2" t="s">
        <v>1187</v>
      </c>
      <c r="G1210" s="2" t="s">
        <v>1097</v>
      </c>
      <c r="H1210" s="2">
        <v>2021</v>
      </c>
      <c r="I1210" s="69">
        <v>9.1491308325709062E-4</v>
      </c>
      <c r="J1210" s="5">
        <v>9.1491308325709062E-4</v>
      </c>
      <c r="K1210" s="2">
        <v>106</v>
      </c>
      <c r="L1210" s="70" t="s">
        <v>1171</v>
      </c>
    </row>
    <row r="1211" spans="1:12" ht="30">
      <c r="A1211" s="25">
        <v>81001</v>
      </c>
      <c r="B1211" s="2" t="s">
        <v>1003</v>
      </c>
      <c r="C1211" s="2" t="s">
        <v>1003</v>
      </c>
      <c r="D1211" s="2" t="s">
        <v>1088</v>
      </c>
      <c r="E1211" s="2" t="s">
        <v>1095</v>
      </c>
      <c r="F1211" s="2" t="s">
        <v>1207</v>
      </c>
      <c r="G1211" s="2" t="s">
        <v>1275</v>
      </c>
      <c r="H1211" s="2">
        <v>2017</v>
      </c>
      <c r="I1211" s="69">
        <f>Tabla2[[#This Row],[VALOR TEXTO]]*1000</f>
        <v>3.4971148802238154</v>
      </c>
      <c r="J1211" s="5">
        <v>3.4971148802238152E-3</v>
      </c>
      <c r="K1211" s="2">
        <v>123</v>
      </c>
      <c r="L1211" s="70" t="s">
        <v>1256</v>
      </c>
    </row>
    <row r="1212" spans="1:12" ht="30">
      <c r="A1212" s="25">
        <v>81001</v>
      </c>
      <c r="B1212" s="2" t="s">
        <v>1003</v>
      </c>
      <c r="C1212" s="2" t="s">
        <v>1003</v>
      </c>
      <c r="D1212" s="2" t="s">
        <v>1088</v>
      </c>
      <c r="E1212" s="2" t="s">
        <v>1095</v>
      </c>
      <c r="F1212" s="2" t="s">
        <v>1207</v>
      </c>
      <c r="G1212" s="2" t="s">
        <v>1275</v>
      </c>
      <c r="H1212" s="2">
        <v>2018</v>
      </c>
      <c r="I1212" s="69">
        <f>Tabla2[[#This Row],[VALOR TEXTO]]*1000</f>
        <v>3.330411919368975</v>
      </c>
      <c r="J1212" s="5">
        <v>3.3304119193689747E-3</v>
      </c>
      <c r="K1212" s="2">
        <v>123</v>
      </c>
      <c r="L1212" s="70" t="s">
        <v>1256</v>
      </c>
    </row>
    <row r="1213" spans="1:12" ht="30">
      <c r="A1213" s="25">
        <v>81001</v>
      </c>
      <c r="B1213" s="2" t="s">
        <v>1003</v>
      </c>
      <c r="C1213" s="2" t="s">
        <v>1003</v>
      </c>
      <c r="D1213" s="2" t="s">
        <v>1088</v>
      </c>
      <c r="E1213" s="2" t="s">
        <v>1095</v>
      </c>
      <c r="F1213" s="2" t="s">
        <v>1207</v>
      </c>
      <c r="G1213" s="2" t="s">
        <v>1275</v>
      </c>
      <c r="H1213" s="2">
        <v>2019</v>
      </c>
      <c r="I1213" s="69">
        <f>Tabla2[[#This Row],[VALOR TEXTO]]*1000</f>
        <v>4.5801526717557257</v>
      </c>
      <c r="J1213" s="5">
        <v>4.5801526717557254E-3</v>
      </c>
      <c r="K1213" s="2">
        <v>123</v>
      </c>
      <c r="L1213" s="70" t="s">
        <v>1256</v>
      </c>
    </row>
    <row r="1214" spans="1:12" ht="30">
      <c r="A1214" s="25">
        <v>81001</v>
      </c>
      <c r="B1214" s="2" t="s">
        <v>1003</v>
      </c>
      <c r="C1214" s="2" t="s">
        <v>1003</v>
      </c>
      <c r="D1214" s="2" t="s">
        <v>1088</v>
      </c>
      <c r="E1214" s="2" t="s">
        <v>1095</v>
      </c>
      <c r="F1214" s="2" t="s">
        <v>1207</v>
      </c>
      <c r="G1214" s="2" t="s">
        <v>1275</v>
      </c>
      <c r="H1214" s="2">
        <v>2020</v>
      </c>
      <c r="I1214" s="69">
        <f>Tabla2[[#This Row],[VALOR TEXTO]]*1000</f>
        <v>2.210759027266028</v>
      </c>
      <c r="J1214" s="5">
        <v>2.2107590272660281E-3</v>
      </c>
      <c r="K1214" s="2">
        <v>123</v>
      </c>
      <c r="L1214" s="70" t="s">
        <v>1256</v>
      </c>
    </row>
    <row r="1215" spans="1:12" ht="30">
      <c r="A1215" s="25">
        <v>81001</v>
      </c>
      <c r="B1215" s="2" t="s">
        <v>1003</v>
      </c>
      <c r="C1215" s="2" t="s">
        <v>1003</v>
      </c>
      <c r="D1215" s="2" t="s">
        <v>1088</v>
      </c>
      <c r="E1215" s="2" t="s">
        <v>1095</v>
      </c>
      <c r="F1215" s="2" t="s">
        <v>1207</v>
      </c>
      <c r="G1215" s="2" t="s">
        <v>1275</v>
      </c>
      <c r="H1215" s="2">
        <v>2021</v>
      </c>
      <c r="I1215" s="69">
        <f>Tabla2[[#This Row],[VALOR TEXTO]]*1000</f>
        <v>3.1499878846619822</v>
      </c>
      <c r="J1215" s="5">
        <v>3.1499878846619821E-3</v>
      </c>
      <c r="K1215" s="2">
        <v>123</v>
      </c>
      <c r="L1215" s="70" t="s">
        <v>1256</v>
      </c>
    </row>
    <row r="1216" spans="1:12" ht="30">
      <c r="A1216" s="25">
        <v>81065</v>
      </c>
      <c r="B1216" s="2" t="s">
        <v>1003</v>
      </c>
      <c r="C1216" s="2" t="s">
        <v>1004</v>
      </c>
      <c r="D1216" s="2" t="s">
        <v>1088</v>
      </c>
      <c r="E1216" s="2" t="s">
        <v>1095</v>
      </c>
      <c r="F1216" s="2" t="s">
        <v>1207</v>
      </c>
      <c r="G1216" s="2" t="s">
        <v>1275</v>
      </c>
      <c r="H1216" s="2">
        <v>2017</v>
      </c>
      <c r="I1216" s="69">
        <f>Tabla2[[#This Row],[VALOR TEXTO]]*1000</f>
        <v>8.3612040133779253</v>
      </c>
      <c r="J1216" s="5">
        <v>8.3612040133779261E-3</v>
      </c>
      <c r="K1216" s="2">
        <v>123</v>
      </c>
      <c r="L1216" s="70" t="s">
        <v>1256</v>
      </c>
    </row>
    <row r="1217" spans="1:12" ht="30">
      <c r="A1217" s="25">
        <v>81065</v>
      </c>
      <c r="B1217" s="2" t="s">
        <v>1003</v>
      </c>
      <c r="C1217" s="2" t="s">
        <v>1004</v>
      </c>
      <c r="D1217" s="2" t="s">
        <v>1088</v>
      </c>
      <c r="E1217" s="2" t="s">
        <v>1095</v>
      </c>
      <c r="F1217" s="2" t="s">
        <v>1207</v>
      </c>
      <c r="G1217" s="2" t="s">
        <v>1275</v>
      </c>
      <c r="H1217" s="2">
        <v>2018</v>
      </c>
      <c r="I1217" s="69">
        <f>Tabla2[[#This Row],[VALOR TEXTO]]*1000</f>
        <v>7.1820870299957749</v>
      </c>
      <c r="J1217" s="5">
        <v>7.1820870299957752E-3</v>
      </c>
      <c r="K1217" s="2">
        <v>123</v>
      </c>
      <c r="L1217" s="70" t="s">
        <v>1256</v>
      </c>
    </row>
    <row r="1218" spans="1:12" ht="30">
      <c r="A1218" s="25">
        <v>81065</v>
      </c>
      <c r="B1218" s="2" t="s">
        <v>1003</v>
      </c>
      <c r="C1218" s="2" t="s">
        <v>1004</v>
      </c>
      <c r="D1218" s="2" t="s">
        <v>1088</v>
      </c>
      <c r="E1218" s="2" t="s">
        <v>1095</v>
      </c>
      <c r="F1218" s="2" t="s">
        <v>1207</v>
      </c>
      <c r="G1218" s="2" t="s">
        <v>1275</v>
      </c>
      <c r="H1218" s="2">
        <v>2019</v>
      </c>
      <c r="I1218" s="69">
        <f>Tabla2[[#This Row],[VALOR TEXTO]]*1000</f>
        <v>3.1483667847304209</v>
      </c>
      <c r="J1218" s="5">
        <v>3.1483667847304209E-3</v>
      </c>
      <c r="K1218" s="2">
        <v>123</v>
      </c>
      <c r="L1218" s="70" t="s">
        <v>1256</v>
      </c>
    </row>
    <row r="1219" spans="1:12" ht="30">
      <c r="A1219" s="25">
        <v>81065</v>
      </c>
      <c r="B1219" s="2" t="s">
        <v>1003</v>
      </c>
      <c r="C1219" s="2" t="s">
        <v>1004</v>
      </c>
      <c r="D1219" s="2" t="s">
        <v>1088</v>
      </c>
      <c r="E1219" s="2" t="s">
        <v>1095</v>
      </c>
      <c r="F1219" s="2" t="s">
        <v>1207</v>
      </c>
      <c r="G1219" s="2" t="s">
        <v>1275</v>
      </c>
      <c r="H1219" s="2">
        <v>2020</v>
      </c>
      <c r="I1219" s="69">
        <f>Tabla2[[#This Row],[VALOR TEXTO]]*1000</f>
        <v>4.9001130795326047</v>
      </c>
      <c r="J1219" s="5">
        <v>4.9001130795326047E-3</v>
      </c>
      <c r="K1219" s="2">
        <v>123</v>
      </c>
      <c r="L1219" s="70" t="s">
        <v>1256</v>
      </c>
    </row>
    <row r="1220" spans="1:12" ht="30">
      <c r="A1220" s="25">
        <v>81065</v>
      </c>
      <c r="B1220" s="2" t="s">
        <v>1003</v>
      </c>
      <c r="C1220" s="2" t="s">
        <v>1004</v>
      </c>
      <c r="D1220" s="2" t="s">
        <v>1088</v>
      </c>
      <c r="E1220" s="2" t="s">
        <v>1095</v>
      </c>
      <c r="F1220" s="2" t="s">
        <v>1207</v>
      </c>
      <c r="G1220" s="2" t="s">
        <v>1275</v>
      </c>
      <c r="H1220" s="2">
        <v>2021</v>
      </c>
      <c r="I1220" s="69">
        <f>Tabla2[[#This Row],[VALOR TEXTO]]*1000</f>
        <v>4.0650406504065044</v>
      </c>
      <c r="J1220" s="5">
        <v>4.0650406504065045E-3</v>
      </c>
      <c r="K1220" s="2">
        <v>123</v>
      </c>
      <c r="L1220" s="70" t="s">
        <v>1256</v>
      </c>
    </row>
    <row r="1221" spans="1:12" ht="30">
      <c r="A1221" s="25">
        <v>81220</v>
      </c>
      <c r="B1221" s="2" t="s">
        <v>1003</v>
      </c>
      <c r="C1221" s="2" t="s">
        <v>1005</v>
      </c>
      <c r="D1221" s="2" t="s">
        <v>1088</v>
      </c>
      <c r="E1221" s="2" t="s">
        <v>1095</v>
      </c>
      <c r="F1221" s="2" t="s">
        <v>1207</v>
      </c>
      <c r="G1221" s="2" t="s">
        <v>1275</v>
      </c>
      <c r="H1221" s="2">
        <v>2017</v>
      </c>
      <c r="I1221" s="69">
        <f>Tabla2[[#This Row],[VALOR TEXTO]]*1000</f>
        <v>5.3191489361702127</v>
      </c>
      <c r="J1221" s="5">
        <v>5.3191489361702126E-3</v>
      </c>
      <c r="K1221" s="2">
        <v>123</v>
      </c>
      <c r="L1221" s="70" t="s">
        <v>1256</v>
      </c>
    </row>
    <row r="1222" spans="1:12" ht="30">
      <c r="A1222" s="25">
        <v>81220</v>
      </c>
      <c r="B1222" s="2" t="s">
        <v>1003</v>
      </c>
      <c r="C1222" s="2" t="s">
        <v>1005</v>
      </c>
      <c r="D1222" s="2" t="s">
        <v>1088</v>
      </c>
      <c r="E1222" s="2" t="s">
        <v>1095</v>
      </c>
      <c r="F1222" s="2" t="s">
        <v>1207</v>
      </c>
      <c r="G1222" s="2" t="s">
        <v>1275</v>
      </c>
      <c r="H1222" s="2">
        <v>2018</v>
      </c>
      <c r="I1222" s="69">
        <f>Tabla2[[#This Row],[VALOR TEXTO]]*1000</f>
        <v>0</v>
      </c>
      <c r="J1222" s="5">
        <v>0</v>
      </c>
      <c r="K1222" s="2">
        <v>123</v>
      </c>
      <c r="L1222" s="70" t="s">
        <v>1256</v>
      </c>
    </row>
    <row r="1223" spans="1:12" ht="30">
      <c r="A1223" s="25">
        <v>81220</v>
      </c>
      <c r="B1223" s="2" t="s">
        <v>1003</v>
      </c>
      <c r="C1223" s="2" t="s">
        <v>1005</v>
      </c>
      <c r="D1223" s="2" t="s">
        <v>1088</v>
      </c>
      <c r="E1223" s="2" t="s">
        <v>1095</v>
      </c>
      <c r="F1223" s="2" t="s">
        <v>1207</v>
      </c>
      <c r="G1223" s="2" t="s">
        <v>1275</v>
      </c>
      <c r="H1223" s="2">
        <v>2019</v>
      </c>
      <c r="I1223" s="69">
        <f>Tabla2[[#This Row],[VALOR TEXTO]]*1000</f>
        <v>6.4516129032258061</v>
      </c>
      <c r="J1223" s="5">
        <v>6.4516129032258064E-3</v>
      </c>
      <c r="K1223" s="2">
        <v>123</v>
      </c>
      <c r="L1223" s="70" t="s">
        <v>1256</v>
      </c>
    </row>
    <row r="1224" spans="1:12" ht="30">
      <c r="A1224" s="25">
        <v>81220</v>
      </c>
      <c r="B1224" s="2" t="s">
        <v>1003</v>
      </c>
      <c r="C1224" s="2" t="s">
        <v>1005</v>
      </c>
      <c r="D1224" s="2" t="s">
        <v>1088</v>
      </c>
      <c r="E1224" s="2" t="s">
        <v>1095</v>
      </c>
      <c r="F1224" s="2" t="s">
        <v>1207</v>
      </c>
      <c r="G1224" s="2" t="s">
        <v>1275</v>
      </c>
      <c r="H1224" s="2">
        <v>2020</v>
      </c>
      <c r="I1224" s="69">
        <f>Tabla2[[#This Row],[VALOR TEXTO]]*1000</f>
        <v>12.820512820512819</v>
      </c>
      <c r="J1224" s="5">
        <v>1.282051282051282E-2</v>
      </c>
      <c r="K1224" s="2">
        <v>123</v>
      </c>
      <c r="L1224" s="70" t="s">
        <v>1256</v>
      </c>
    </row>
    <row r="1225" spans="1:12" ht="30">
      <c r="A1225" s="25">
        <v>81220</v>
      </c>
      <c r="B1225" s="2" t="s">
        <v>1003</v>
      </c>
      <c r="C1225" s="2" t="s">
        <v>1005</v>
      </c>
      <c r="D1225" s="2" t="s">
        <v>1088</v>
      </c>
      <c r="E1225" s="2" t="s">
        <v>1095</v>
      </c>
      <c r="F1225" s="2" t="s">
        <v>1207</v>
      </c>
      <c r="G1225" s="2" t="s">
        <v>1275</v>
      </c>
      <c r="H1225" s="2">
        <v>2021</v>
      </c>
      <c r="I1225" s="69">
        <f>Tabla2[[#This Row],[VALOR TEXTO]]*1000</f>
        <v>6.2893081761006293</v>
      </c>
      <c r="J1225" s="5">
        <v>6.2893081761006293E-3</v>
      </c>
      <c r="K1225" s="2">
        <v>123</v>
      </c>
      <c r="L1225" s="70" t="s">
        <v>1256</v>
      </c>
    </row>
    <row r="1226" spans="1:12" ht="30">
      <c r="A1226" s="25">
        <v>81300</v>
      </c>
      <c r="B1226" s="2" t="s">
        <v>1003</v>
      </c>
      <c r="C1226" s="2" t="s">
        <v>1006</v>
      </c>
      <c r="D1226" s="2" t="s">
        <v>1088</v>
      </c>
      <c r="E1226" s="2" t="s">
        <v>1095</v>
      </c>
      <c r="F1226" s="2" t="s">
        <v>1207</v>
      </c>
      <c r="G1226" s="2" t="s">
        <v>1275</v>
      </c>
      <c r="H1226" s="2">
        <v>2017</v>
      </c>
      <c r="I1226" s="69">
        <f>Tabla2[[#This Row],[VALOR TEXTO]]*1000</f>
        <v>5.2666227781435149</v>
      </c>
      <c r="J1226" s="5">
        <v>5.2666227781435152E-3</v>
      </c>
      <c r="K1226" s="2">
        <v>123</v>
      </c>
      <c r="L1226" s="70" t="s">
        <v>1256</v>
      </c>
    </row>
    <row r="1227" spans="1:12" ht="30">
      <c r="A1227" s="25">
        <v>81300</v>
      </c>
      <c r="B1227" s="2" t="s">
        <v>1003</v>
      </c>
      <c r="C1227" s="2" t="s">
        <v>1006</v>
      </c>
      <c r="D1227" s="2" t="s">
        <v>1088</v>
      </c>
      <c r="E1227" s="2" t="s">
        <v>1095</v>
      </c>
      <c r="F1227" s="2" t="s">
        <v>1207</v>
      </c>
      <c r="G1227" s="2" t="s">
        <v>1275</v>
      </c>
      <c r="H1227" s="2">
        <v>2018</v>
      </c>
      <c r="I1227" s="69">
        <f>Tabla2[[#This Row],[VALOR TEXTO]]*1000</f>
        <v>1.3201320132013201</v>
      </c>
      <c r="J1227" s="5">
        <v>1.3201320132013201E-3</v>
      </c>
      <c r="K1227" s="2">
        <v>123</v>
      </c>
      <c r="L1227" s="70" t="s">
        <v>1256</v>
      </c>
    </row>
    <row r="1228" spans="1:12" ht="30">
      <c r="A1228" s="25">
        <v>81300</v>
      </c>
      <c r="B1228" s="2" t="s">
        <v>1003</v>
      </c>
      <c r="C1228" s="2" t="s">
        <v>1006</v>
      </c>
      <c r="D1228" s="2" t="s">
        <v>1088</v>
      </c>
      <c r="E1228" s="2" t="s">
        <v>1095</v>
      </c>
      <c r="F1228" s="2" t="s">
        <v>1207</v>
      </c>
      <c r="G1228" s="2" t="s">
        <v>1275</v>
      </c>
      <c r="H1228" s="2">
        <v>2019</v>
      </c>
      <c r="I1228" s="69">
        <f>Tabla2[[#This Row],[VALOR TEXTO]]*1000</f>
        <v>5.8651026392961878</v>
      </c>
      <c r="J1228" s="5">
        <v>5.8651026392961877E-3</v>
      </c>
      <c r="K1228" s="2">
        <v>123</v>
      </c>
      <c r="L1228" s="70" t="s">
        <v>1256</v>
      </c>
    </row>
    <row r="1229" spans="1:12" ht="30">
      <c r="A1229" s="25">
        <v>81300</v>
      </c>
      <c r="B1229" s="2" t="s">
        <v>1003</v>
      </c>
      <c r="C1229" s="2" t="s">
        <v>1006</v>
      </c>
      <c r="D1229" s="2" t="s">
        <v>1088</v>
      </c>
      <c r="E1229" s="2" t="s">
        <v>1095</v>
      </c>
      <c r="F1229" s="2" t="s">
        <v>1207</v>
      </c>
      <c r="G1229" s="2" t="s">
        <v>1275</v>
      </c>
      <c r="H1229" s="2">
        <v>2020</v>
      </c>
      <c r="I1229" s="69">
        <f>Tabla2[[#This Row],[VALOR TEXTO]]*1000</f>
        <v>6.756756756756757</v>
      </c>
      <c r="J1229" s="5">
        <v>6.7567567567567571E-3</v>
      </c>
      <c r="K1229" s="2">
        <v>123</v>
      </c>
      <c r="L1229" s="70" t="s">
        <v>1256</v>
      </c>
    </row>
    <row r="1230" spans="1:12" ht="30">
      <c r="A1230" s="25">
        <v>81300</v>
      </c>
      <c r="B1230" s="2" t="s">
        <v>1003</v>
      </c>
      <c r="C1230" s="2" t="s">
        <v>1006</v>
      </c>
      <c r="D1230" s="2" t="s">
        <v>1088</v>
      </c>
      <c r="E1230" s="2" t="s">
        <v>1095</v>
      </c>
      <c r="F1230" s="2" t="s">
        <v>1207</v>
      </c>
      <c r="G1230" s="2" t="s">
        <v>1275</v>
      </c>
      <c r="H1230" s="2">
        <v>2021</v>
      </c>
      <c r="I1230" s="69">
        <f>Tabla2[[#This Row],[VALOR TEXTO]]*1000</f>
        <v>5.6925996204933584</v>
      </c>
      <c r="J1230" s="5">
        <v>5.6925996204933585E-3</v>
      </c>
      <c r="K1230" s="2">
        <v>123</v>
      </c>
      <c r="L1230" s="70" t="s">
        <v>1256</v>
      </c>
    </row>
    <row r="1231" spans="1:12" ht="30">
      <c r="A1231" s="25">
        <v>81591</v>
      </c>
      <c r="B1231" s="2" t="s">
        <v>1003</v>
      </c>
      <c r="C1231" s="2" t="s">
        <v>1007</v>
      </c>
      <c r="D1231" s="2" t="s">
        <v>1088</v>
      </c>
      <c r="E1231" s="2" t="s">
        <v>1095</v>
      </c>
      <c r="F1231" s="2" t="s">
        <v>1207</v>
      </c>
      <c r="G1231" s="2" t="s">
        <v>1275</v>
      </c>
      <c r="H1231" s="2">
        <v>2017</v>
      </c>
      <c r="I1231" s="69">
        <f>Tabla2[[#This Row],[VALOR TEXTO]]*1000</f>
        <v>33.816425120772948</v>
      </c>
      <c r="J1231" s="5">
        <v>3.3816425120772944E-2</v>
      </c>
      <c r="K1231" s="2">
        <v>123</v>
      </c>
      <c r="L1231" s="70" t="s">
        <v>1256</v>
      </c>
    </row>
    <row r="1232" spans="1:12" ht="30">
      <c r="A1232" s="25">
        <v>81591</v>
      </c>
      <c r="B1232" s="2" t="s">
        <v>1003</v>
      </c>
      <c r="C1232" s="2" t="s">
        <v>1007</v>
      </c>
      <c r="D1232" s="2" t="s">
        <v>1088</v>
      </c>
      <c r="E1232" s="2" t="s">
        <v>1095</v>
      </c>
      <c r="F1232" s="2" t="s">
        <v>1207</v>
      </c>
      <c r="G1232" s="2" t="s">
        <v>1275</v>
      </c>
      <c r="H1232" s="2">
        <v>2018</v>
      </c>
      <c r="I1232" s="69">
        <f>Tabla2[[#This Row],[VALOR TEXTO]]*1000</f>
        <v>9.8522167487684733</v>
      </c>
      <c r="J1232" s="5">
        <v>9.852216748768473E-3</v>
      </c>
      <c r="K1232" s="2">
        <v>123</v>
      </c>
      <c r="L1232" s="70" t="s">
        <v>1256</v>
      </c>
    </row>
    <row r="1233" spans="1:12" ht="30">
      <c r="A1233" s="25">
        <v>81591</v>
      </c>
      <c r="B1233" s="2" t="s">
        <v>1003</v>
      </c>
      <c r="C1233" s="2" t="s">
        <v>1007</v>
      </c>
      <c r="D1233" s="2" t="s">
        <v>1088</v>
      </c>
      <c r="E1233" s="2" t="s">
        <v>1095</v>
      </c>
      <c r="F1233" s="2" t="s">
        <v>1207</v>
      </c>
      <c r="G1233" s="2" t="s">
        <v>1275</v>
      </c>
      <c r="H1233" s="2">
        <v>2019</v>
      </c>
      <c r="I1233" s="69">
        <f>Tabla2[[#This Row],[VALOR TEXTO]]*1000</f>
        <v>9.3896713615023479</v>
      </c>
      <c r="J1233" s="5">
        <v>9.3896713615023476E-3</v>
      </c>
      <c r="K1233" s="2">
        <v>123</v>
      </c>
      <c r="L1233" s="70" t="s">
        <v>1256</v>
      </c>
    </row>
    <row r="1234" spans="1:12" ht="30">
      <c r="A1234" s="25">
        <v>81591</v>
      </c>
      <c r="B1234" s="2" t="s">
        <v>1003</v>
      </c>
      <c r="C1234" s="2" t="s">
        <v>1007</v>
      </c>
      <c r="D1234" s="2" t="s">
        <v>1088</v>
      </c>
      <c r="E1234" s="2" t="s">
        <v>1095</v>
      </c>
      <c r="F1234" s="2" t="s">
        <v>1207</v>
      </c>
      <c r="G1234" s="2" t="s">
        <v>1275</v>
      </c>
      <c r="H1234" s="2">
        <v>2020</v>
      </c>
      <c r="I1234" s="69">
        <f>Tabla2[[#This Row],[VALOR TEXTO]]*1000</f>
        <v>0</v>
      </c>
      <c r="J1234" s="5">
        <v>0</v>
      </c>
      <c r="K1234" s="2">
        <v>123</v>
      </c>
      <c r="L1234" s="70" t="s">
        <v>1256</v>
      </c>
    </row>
    <row r="1235" spans="1:12" ht="30">
      <c r="A1235" s="25">
        <v>81591</v>
      </c>
      <c r="B1235" s="2" t="s">
        <v>1003</v>
      </c>
      <c r="C1235" s="2" t="s">
        <v>1007</v>
      </c>
      <c r="D1235" s="2" t="s">
        <v>1088</v>
      </c>
      <c r="E1235" s="2" t="s">
        <v>1095</v>
      </c>
      <c r="F1235" s="2" t="s">
        <v>1207</v>
      </c>
      <c r="G1235" s="2" t="s">
        <v>1275</v>
      </c>
      <c r="H1235" s="2">
        <v>2021</v>
      </c>
      <c r="I1235" s="69">
        <f>Tabla2[[#This Row],[VALOR TEXTO]]*1000</f>
        <v>4.4642857142857144</v>
      </c>
      <c r="J1235" s="5">
        <v>4.464285714285714E-3</v>
      </c>
      <c r="K1235" s="2">
        <v>123</v>
      </c>
      <c r="L1235" s="70" t="s">
        <v>1256</v>
      </c>
    </row>
    <row r="1236" spans="1:12" ht="30">
      <c r="A1236" s="25">
        <v>81736</v>
      </c>
      <c r="B1236" s="2" t="s">
        <v>1003</v>
      </c>
      <c r="C1236" s="2" t="s">
        <v>1008</v>
      </c>
      <c r="D1236" s="2" t="s">
        <v>1088</v>
      </c>
      <c r="E1236" s="2" t="s">
        <v>1095</v>
      </c>
      <c r="F1236" s="2" t="s">
        <v>1207</v>
      </c>
      <c r="G1236" s="2" t="s">
        <v>1275</v>
      </c>
      <c r="H1236" s="2">
        <v>2017</v>
      </c>
      <c r="I1236" s="69">
        <f>Tabla2[[#This Row],[VALOR TEXTO]]*1000</f>
        <v>6.0445787684170753</v>
      </c>
      <c r="J1236" s="5">
        <v>6.0445787684170757E-3</v>
      </c>
      <c r="K1236" s="2">
        <v>123</v>
      </c>
      <c r="L1236" s="70" t="s">
        <v>1256</v>
      </c>
    </row>
    <row r="1237" spans="1:12" ht="30">
      <c r="A1237" s="25">
        <v>81736</v>
      </c>
      <c r="B1237" s="2" t="s">
        <v>1003</v>
      </c>
      <c r="C1237" s="2" t="s">
        <v>1008</v>
      </c>
      <c r="D1237" s="2" t="s">
        <v>1088</v>
      </c>
      <c r="E1237" s="2" t="s">
        <v>1095</v>
      </c>
      <c r="F1237" s="2" t="s">
        <v>1207</v>
      </c>
      <c r="G1237" s="2" t="s">
        <v>1275</v>
      </c>
      <c r="H1237" s="2">
        <v>2018</v>
      </c>
      <c r="I1237" s="69">
        <f>Tabla2[[#This Row],[VALOR TEXTO]]*1000</f>
        <v>5.3313023610053314</v>
      </c>
      <c r="J1237" s="5">
        <v>5.3313023610053311E-3</v>
      </c>
      <c r="K1237" s="2">
        <v>123</v>
      </c>
      <c r="L1237" s="70" t="s">
        <v>1256</v>
      </c>
    </row>
    <row r="1238" spans="1:12" ht="30">
      <c r="A1238" s="25">
        <v>81736</v>
      </c>
      <c r="B1238" s="2" t="s">
        <v>1003</v>
      </c>
      <c r="C1238" s="2" t="s">
        <v>1008</v>
      </c>
      <c r="D1238" s="2" t="s">
        <v>1088</v>
      </c>
      <c r="E1238" s="2" t="s">
        <v>1095</v>
      </c>
      <c r="F1238" s="2" t="s">
        <v>1207</v>
      </c>
      <c r="G1238" s="2" t="s">
        <v>1275</v>
      </c>
      <c r="H1238" s="2">
        <v>2019</v>
      </c>
      <c r="I1238" s="69">
        <f>Tabla2[[#This Row],[VALOR TEXTO]]*1000</f>
        <v>2.8551034975017844</v>
      </c>
      <c r="J1238" s="5">
        <v>2.8551034975017845E-3</v>
      </c>
      <c r="K1238" s="2">
        <v>123</v>
      </c>
      <c r="L1238" s="70" t="s">
        <v>1256</v>
      </c>
    </row>
    <row r="1239" spans="1:12" ht="30">
      <c r="A1239" s="25">
        <v>81736</v>
      </c>
      <c r="B1239" s="2" t="s">
        <v>1003</v>
      </c>
      <c r="C1239" s="2" t="s">
        <v>1008</v>
      </c>
      <c r="D1239" s="2" t="s">
        <v>1088</v>
      </c>
      <c r="E1239" s="2" t="s">
        <v>1095</v>
      </c>
      <c r="F1239" s="2" t="s">
        <v>1207</v>
      </c>
      <c r="G1239" s="2" t="s">
        <v>1275</v>
      </c>
      <c r="H1239" s="2">
        <v>2020</v>
      </c>
      <c r="I1239" s="69">
        <f>Tabla2[[#This Row],[VALOR TEXTO]]*1000</f>
        <v>2.3964395754878467</v>
      </c>
      <c r="J1239" s="5">
        <v>2.3964395754878468E-3</v>
      </c>
      <c r="K1239" s="2">
        <v>123</v>
      </c>
      <c r="L1239" s="70" t="s">
        <v>1256</v>
      </c>
    </row>
    <row r="1240" spans="1:12" ht="30">
      <c r="A1240" s="25">
        <v>81736</v>
      </c>
      <c r="B1240" s="2" t="s">
        <v>1003</v>
      </c>
      <c r="C1240" s="2" t="s">
        <v>1008</v>
      </c>
      <c r="D1240" s="2" t="s">
        <v>1088</v>
      </c>
      <c r="E1240" s="2" t="s">
        <v>1095</v>
      </c>
      <c r="F1240" s="2" t="s">
        <v>1207</v>
      </c>
      <c r="G1240" s="2" t="s">
        <v>1275</v>
      </c>
      <c r="H1240" s="2">
        <v>2021</v>
      </c>
      <c r="I1240" s="69">
        <f>Tabla2[[#This Row],[VALOR TEXTO]]*1000</f>
        <v>1.0087424344317419</v>
      </c>
      <c r="J1240" s="5">
        <v>1.0087424344317419E-3</v>
      </c>
      <c r="K1240" s="2">
        <v>123</v>
      </c>
      <c r="L1240" s="70" t="s">
        <v>1256</v>
      </c>
    </row>
    <row r="1241" spans="1:12" ht="30">
      <c r="A1241" s="25">
        <v>81794</v>
      </c>
      <c r="B1241" s="2" t="s">
        <v>1003</v>
      </c>
      <c r="C1241" s="2" t="s">
        <v>1009</v>
      </c>
      <c r="D1241" s="2" t="s">
        <v>1088</v>
      </c>
      <c r="E1241" s="2" t="s">
        <v>1095</v>
      </c>
      <c r="F1241" s="2" t="s">
        <v>1207</v>
      </c>
      <c r="G1241" s="2" t="s">
        <v>1275</v>
      </c>
      <c r="H1241" s="2">
        <v>2017</v>
      </c>
      <c r="I1241" s="69">
        <f>Tabla2[[#This Row],[VALOR TEXTO]]*1000</f>
        <v>6.437768240343348</v>
      </c>
      <c r="J1241" s="5">
        <v>6.4377682403433476E-3</v>
      </c>
      <c r="K1241" s="2">
        <v>123</v>
      </c>
      <c r="L1241" s="70" t="s">
        <v>1256</v>
      </c>
    </row>
    <row r="1242" spans="1:12" ht="30">
      <c r="A1242" s="25">
        <v>81794</v>
      </c>
      <c r="B1242" s="2" t="s">
        <v>1003</v>
      </c>
      <c r="C1242" s="2" t="s">
        <v>1009</v>
      </c>
      <c r="D1242" s="2" t="s">
        <v>1088</v>
      </c>
      <c r="E1242" s="2" t="s">
        <v>1095</v>
      </c>
      <c r="F1242" s="2" t="s">
        <v>1207</v>
      </c>
      <c r="G1242" s="2" t="s">
        <v>1275</v>
      </c>
      <c r="H1242" s="2">
        <v>2018</v>
      </c>
      <c r="I1242" s="69">
        <f>Tabla2[[#This Row],[VALOR TEXTO]]*1000</f>
        <v>7.2437522636725822</v>
      </c>
      <c r="J1242" s="5">
        <v>7.243752263672582E-3</v>
      </c>
      <c r="K1242" s="2">
        <v>123</v>
      </c>
      <c r="L1242" s="70" t="s">
        <v>1256</v>
      </c>
    </row>
    <row r="1243" spans="1:12" ht="30">
      <c r="A1243" s="25">
        <v>81794</v>
      </c>
      <c r="B1243" s="2" t="s">
        <v>1003</v>
      </c>
      <c r="C1243" s="2" t="s">
        <v>1009</v>
      </c>
      <c r="D1243" s="2" t="s">
        <v>1088</v>
      </c>
      <c r="E1243" s="2" t="s">
        <v>1095</v>
      </c>
      <c r="F1243" s="2" t="s">
        <v>1207</v>
      </c>
      <c r="G1243" s="2" t="s">
        <v>1275</v>
      </c>
      <c r="H1243" s="2">
        <v>2019</v>
      </c>
      <c r="I1243" s="69">
        <f>Tabla2[[#This Row],[VALOR TEXTO]]*1000</f>
        <v>4.4444444444444446</v>
      </c>
      <c r="J1243" s="5">
        <v>4.4444444444444444E-3</v>
      </c>
      <c r="K1243" s="2">
        <v>123</v>
      </c>
      <c r="L1243" s="70" t="s">
        <v>1256</v>
      </c>
    </row>
    <row r="1244" spans="1:12" ht="30">
      <c r="A1244" s="25">
        <v>81794</v>
      </c>
      <c r="B1244" s="2" t="s">
        <v>1003</v>
      </c>
      <c r="C1244" s="2" t="s">
        <v>1009</v>
      </c>
      <c r="D1244" s="2" t="s">
        <v>1088</v>
      </c>
      <c r="E1244" s="2" t="s">
        <v>1095</v>
      </c>
      <c r="F1244" s="2" t="s">
        <v>1207</v>
      </c>
      <c r="G1244" s="2" t="s">
        <v>1275</v>
      </c>
      <c r="H1244" s="2">
        <v>2020</v>
      </c>
      <c r="I1244" s="69">
        <f>Tabla2[[#This Row],[VALOR TEXTO]]*1000</f>
        <v>9.425878320479864</v>
      </c>
      <c r="J1244" s="5">
        <v>9.4258783204798635E-3</v>
      </c>
      <c r="K1244" s="2">
        <v>123</v>
      </c>
      <c r="L1244" s="70" t="s">
        <v>1256</v>
      </c>
    </row>
    <row r="1245" spans="1:12" ht="30">
      <c r="A1245" s="25">
        <v>81794</v>
      </c>
      <c r="B1245" s="2" t="s">
        <v>1003</v>
      </c>
      <c r="C1245" s="2" t="s">
        <v>1009</v>
      </c>
      <c r="D1245" s="2" t="s">
        <v>1088</v>
      </c>
      <c r="E1245" s="2" t="s">
        <v>1095</v>
      </c>
      <c r="F1245" s="2" t="s">
        <v>1207</v>
      </c>
      <c r="G1245" s="2" t="s">
        <v>1275</v>
      </c>
      <c r="H1245" s="2">
        <v>2021</v>
      </c>
      <c r="I1245" s="69">
        <f>Tabla2[[#This Row],[VALOR TEXTO]]*1000</f>
        <v>6.3104753891459824</v>
      </c>
      <c r="J1245" s="5">
        <v>6.3104753891459822E-3</v>
      </c>
      <c r="K1245" s="2">
        <v>123</v>
      </c>
      <c r="L1245" s="70" t="s">
        <v>1256</v>
      </c>
    </row>
    <row r="1246" spans="1:12" ht="60">
      <c r="A1246" s="25">
        <v>81001</v>
      </c>
      <c r="B1246" s="2" t="s">
        <v>1003</v>
      </c>
      <c r="C1246" s="2" t="s">
        <v>1003</v>
      </c>
      <c r="D1246" s="2" t="s">
        <v>1085</v>
      </c>
      <c r="E1246" s="2" t="s">
        <v>1095</v>
      </c>
      <c r="F1246" s="2" t="s">
        <v>1187</v>
      </c>
      <c r="G1246" s="2" t="s">
        <v>1097</v>
      </c>
      <c r="H1246" s="2">
        <v>2017</v>
      </c>
      <c r="I1246" s="69">
        <f>Tabla2[[#This Row],[VALOR TEXTO]]*100000</f>
        <v>9.0358724134815205</v>
      </c>
      <c r="J1246" s="5">
        <v>9.0358724134815212E-5</v>
      </c>
      <c r="K1246" s="2">
        <v>131</v>
      </c>
      <c r="L1246" s="70" t="s">
        <v>1194</v>
      </c>
    </row>
    <row r="1247" spans="1:12" ht="60">
      <c r="A1247" s="25">
        <v>81001</v>
      </c>
      <c r="B1247" s="2" t="s">
        <v>1003</v>
      </c>
      <c r="C1247" s="2" t="s">
        <v>1003</v>
      </c>
      <c r="D1247" s="2" t="s">
        <v>1085</v>
      </c>
      <c r="E1247" s="2" t="s">
        <v>1095</v>
      </c>
      <c r="F1247" s="2" t="s">
        <v>1187</v>
      </c>
      <c r="G1247" s="2" t="s">
        <v>1097</v>
      </c>
      <c r="H1247" s="2">
        <v>2018</v>
      </c>
      <c r="I1247" s="69">
        <f>Tabla2[[#This Row],[VALOR TEXTO]]*100000</f>
        <v>0</v>
      </c>
      <c r="J1247" s="5">
        <v>0</v>
      </c>
      <c r="K1247" s="2">
        <v>131</v>
      </c>
      <c r="L1247" s="70" t="s">
        <v>1194</v>
      </c>
    </row>
    <row r="1248" spans="1:12" ht="60">
      <c r="A1248" s="25">
        <v>81001</v>
      </c>
      <c r="B1248" s="2" t="s">
        <v>1003</v>
      </c>
      <c r="C1248" s="2" t="s">
        <v>1003</v>
      </c>
      <c r="D1248" s="2" t="s">
        <v>1085</v>
      </c>
      <c r="E1248" s="2" t="s">
        <v>1095</v>
      </c>
      <c r="F1248" s="2" t="s">
        <v>1187</v>
      </c>
      <c r="G1248" s="2" t="s">
        <v>1097</v>
      </c>
      <c r="H1248" s="2">
        <v>2019</v>
      </c>
      <c r="I1248" s="69">
        <f>Tabla2[[#This Row],[VALOR TEXTO]]*100000</f>
        <v>0</v>
      </c>
      <c r="J1248" s="5">
        <v>0</v>
      </c>
      <c r="K1248" s="2">
        <v>131</v>
      </c>
      <c r="L1248" s="70" t="s">
        <v>1194</v>
      </c>
    </row>
    <row r="1249" spans="1:12" ht="60">
      <c r="A1249" s="25">
        <v>81001</v>
      </c>
      <c r="B1249" s="2" t="s">
        <v>1003</v>
      </c>
      <c r="C1249" s="2" t="s">
        <v>1003</v>
      </c>
      <c r="D1249" s="2" t="s">
        <v>1085</v>
      </c>
      <c r="E1249" s="2" t="s">
        <v>1095</v>
      </c>
      <c r="F1249" s="2" t="s">
        <v>1187</v>
      </c>
      <c r="G1249" s="2" t="s">
        <v>1097</v>
      </c>
      <c r="H1249" s="2">
        <v>2020</v>
      </c>
      <c r="I1249" s="69">
        <f>Tabla2[[#This Row],[VALOR TEXTO]]*100000</f>
        <v>0</v>
      </c>
      <c r="J1249" s="5">
        <v>0</v>
      </c>
      <c r="K1249" s="2">
        <v>131</v>
      </c>
      <c r="L1249" s="70" t="s">
        <v>1194</v>
      </c>
    </row>
    <row r="1250" spans="1:12" ht="60">
      <c r="A1250" s="25">
        <v>81001</v>
      </c>
      <c r="B1250" s="2" t="s">
        <v>1003</v>
      </c>
      <c r="C1250" s="2" t="s">
        <v>1003</v>
      </c>
      <c r="D1250" s="2" t="s">
        <v>1085</v>
      </c>
      <c r="E1250" s="2" t="s">
        <v>1095</v>
      </c>
      <c r="F1250" s="2" t="s">
        <v>1187</v>
      </c>
      <c r="G1250" s="2" t="s">
        <v>1097</v>
      </c>
      <c r="H1250" s="2">
        <v>2021</v>
      </c>
      <c r="I1250" s="69">
        <f>Tabla2[[#This Row],[VALOR TEXTO]]*100000</f>
        <v>11.041183614883515</v>
      </c>
      <c r="J1250" s="5">
        <v>1.1041183614883516E-4</v>
      </c>
      <c r="K1250" s="2">
        <v>131</v>
      </c>
      <c r="L1250" s="70" t="s">
        <v>1194</v>
      </c>
    </row>
    <row r="1251" spans="1:12" ht="60">
      <c r="A1251" s="25">
        <v>81065</v>
      </c>
      <c r="B1251" s="2" t="s">
        <v>1003</v>
      </c>
      <c r="C1251" s="2" t="s">
        <v>1004</v>
      </c>
      <c r="D1251" s="2" t="s">
        <v>1085</v>
      </c>
      <c r="E1251" s="2" t="s">
        <v>1095</v>
      </c>
      <c r="F1251" s="2" t="s">
        <v>1187</v>
      </c>
      <c r="G1251" s="2" t="s">
        <v>1097</v>
      </c>
      <c r="H1251" s="2">
        <v>2017</v>
      </c>
      <c r="I1251" s="69">
        <f>Tabla2[[#This Row],[VALOR TEXTO]]*100000</f>
        <v>0</v>
      </c>
      <c r="J1251" s="5">
        <v>0</v>
      </c>
      <c r="K1251" s="2">
        <v>131</v>
      </c>
      <c r="L1251" s="70" t="s">
        <v>1194</v>
      </c>
    </row>
    <row r="1252" spans="1:12" ht="60">
      <c r="A1252" s="25">
        <v>81065</v>
      </c>
      <c r="B1252" s="2" t="s">
        <v>1003</v>
      </c>
      <c r="C1252" s="2" t="s">
        <v>1004</v>
      </c>
      <c r="D1252" s="2" t="s">
        <v>1085</v>
      </c>
      <c r="E1252" s="2" t="s">
        <v>1095</v>
      </c>
      <c r="F1252" s="2" t="s">
        <v>1187</v>
      </c>
      <c r="G1252" s="2" t="s">
        <v>1097</v>
      </c>
      <c r="H1252" s="2">
        <v>2018</v>
      </c>
      <c r="I1252" s="69">
        <f>Tabla2[[#This Row],[VALOR TEXTO]]*100000</f>
        <v>0</v>
      </c>
      <c r="J1252" s="5">
        <v>0</v>
      </c>
      <c r="K1252" s="2">
        <v>131</v>
      </c>
      <c r="L1252" s="70" t="s">
        <v>1194</v>
      </c>
    </row>
    <row r="1253" spans="1:12" ht="60">
      <c r="A1253" s="25">
        <v>81065</v>
      </c>
      <c r="B1253" s="2" t="s">
        <v>1003</v>
      </c>
      <c r="C1253" s="2" t="s">
        <v>1004</v>
      </c>
      <c r="D1253" s="2" t="s">
        <v>1085</v>
      </c>
      <c r="E1253" s="2" t="s">
        <v>1095</v>
      </c>
      <c r="F1253" s="2" t="s">
        <v>1187</v>
      </c>
      <c r="G1253" s="2" t="s">
        <v>1097</v>
      </c>
      <c r="H1253" s="2">
        <v>2019</v>
      </c>
      <c r="I1253" s="69">
        <f>Tabla2[[#This Row],[VALOR TEXTO]]*100000</f>
        <v>0</v>
      </c>
      <c r="J1253" s="5">
        <v>0</v>
      </c>
      <c r="K1253" s="2">
        <v>131</v>
      </c>
      <c r="L1253" s="70" t="s">
        <v>1194</v>
      </c>
    </row>
    <row r="1254" spans="1:12" ht="60">
      <c r="A1254" s="25">
        <v>81065</v>
      </c>
      <c r="B1254" s="2" t="s">
        <v>1003</v>
      </c>
      <c r="C1254" s="2" t="s">
        <v>1004</v>
      </c>
      <c r="D1254" s="2" t="s">
        <v>1085</v>
      </c>
      <c r="E1254" s="2" t="s">
        <v>1095</v>
      </c>
      <c r="F1254" s="2" t="s">
        <v>1187</v>
      </c>
      <c r="G1254" s="2" t="s">
        <v>1097</v>
      </c>
      <c r="H1254" s="2">
        <v>2020</v>
      </c>
      <c r="I1254" s="69">
        <f>Tabla2[[#This Row],[VALOR TEXTO]]*100000</f>
        <v>0</v>
      </c>
      <c r="J1254" s="5">
        <v>0</v>
      </c>
      <c r="K1254" s="2">
        <v>131</v>
      </c>
      <c r="L1254" s="70" t="s">
        <v>1194</v>
      </c>
    </row>
    <row r="1255" spans="1:12" ht="60">
      <c r="A1255" s="25">
        <v>81065</v>
      </c>
      <c r="B1255" s="2" t="s">
        <v>1003</v>
      </c>
      <c r="C1255" s="2" t="s">
        <v>1004</v>
      </c>
      <c r="D1255" s="2" t="s">
        <v>1085</v>
      </c>
      <c r="E1255" s="2" t="s">
        <v>1095</v>
      </c>
      <c r="F1255" s="2" t="s">
        <v>1187</v>
      </c>
      <c r="G1255" s="2" t="s">
        <v>1097</v>
      </c>
      <c r="H1255" s="2">
        <v>2021</v>
      </c>
      <c r="I1255" s="69">
        <f>Tabla2[[#This Row],[VALOR TEXTO]]*100000</f>
        <v>31.938677738741617</v>
      </c>
      <c r="J1255" s="5">
        <v>3.1938677738741617E-4</v>
      </c>
      <c r="K1255" s="2">
        <v>131</v>
      </c>
      <c r="L1255" s="70" t="s">
        <v>1194</v>
      </c>
    </row>
    <row r="1256" spans="1:12" ht="60">
      <c r="A1256" s="25">
        <v>81220</v>
      </c>
      <c r="B1256" s="2" t="s">
        <v>1003</v>
      </c>
      <c r="C1256" s="2" t="s">
        <v>1005</v>
      </c>
      <c r="D1256" s="2" t="s">
        <v>1085</v>
      </c>
      <c r="E1256" s="2" t="s">
        <v>1095</v>
      </c>
      <c r="F1256" s="2" t="s">
        <v>1187</v>
      </c>
      <c r="G1256" s="2" t="s">
        <v>1097</v>
      </c>
      <c r="H1256" s="2">
        <v>2017</v>
      </c>
      <c r="I1256" s="69">
        <f>Tabla2[[#This Row],[VALOR TEXTO]]*100000</f>
        <v>0</v>
      </c>
      <c r="J1256" s="5">
        <v>0</v>
      </c>
      <c r="K1256" s="2">
        <v>131</v>
      </c>
      <c r="L1256" s="70" t="s">
        <v>1194</v>
      </c>
    </row>
    <row r="1257" spans="1:12" ht="60">
      <c r="A1257" s="25">
        <v>81220</v>
      </c>
      <c r="B1257" s="2" t="s">
        <v>1003</v>
      </c>
      <c r="C1257" s="2" t="s">
        <v>1005</v>
      </c>
      <c r="D1257" s="2" t="s">
        <v>1085</v>
      </c>
      <c r="E1257" s="2" t="s">
        <v>1095</v>
      </c>
      <c r="F1257" s="2" t="s">
        <v>1187</v>
      </c>
      <c r="G1257" s="2" t="s">
        <v>1097</v>
      </c>
      <c r="H1257" s="2">
        <v>2018</v>
      </c>
      <c r="I1257" s="69">
        <f>Tabla2[[#This Row],[VALOR TEXTO]]*100000</f>
        <v>0</v>
      </c>
      <c r="J1257" s="5">
        <v>0</v>
      </c>
      <c r="K1257" s="2">
        <v>131</v>
      </c>
      <c r="L1257" s="70" t="s">
        <v>1194</v>
      </c>
    </row>
    <row r="1258" spans="1:12" ht="60">
      <c r="A1258" s="25">
        <v>81220</v>
      </c>
      <c r="B1258" s="2" t="s">
        <v>1003</v>
      </c>
      <c r="C1258" s="2" t="s">
        <v>1005</v>
      </c>
      <c r="D1258" s="2" t="s">
        <v>1085</v>
      </c>
      <c r="E1258" s="2" t="s">
        <v>1095</v>
      </c>
      <c r="F1258" s="2" t="s">
        <v>1187</v>
      </c>
      <c r="G1258" s="2" t="s">
        <v>1097</v>
      </c>
      <c r="H1258" s="2">
        <v>2019</v>
      </c>
      <c r="I1258" s="69">
        <f>Tabla2[[#This Row],[VALOR TEXTO]]*100000</f>
        <v>0</v>
      </c>
      <c r="J1258" s="5">
        <v>0</v>
      </c>
      <c r="K1258" s="2">
        <v>131</v>
      </c>
      <c r="L1258" s="70" t="s">
        <v>1194</v>
      </c>
    </row>
    <row r="1259" spans="1:12" ht="60">
      <c r="A1259" s="25">
        <v>81220</v>
      </c>
      <c r="B1259" s="2" t="s">
        <v>1003</v>
      </c>
      <c r="C1259" s="2" t="s">
        <v>1005</v>
      </c>
      <c r="D1259" s="2" t="s">
        <v>1085</v>
      </c>
      <c r="E1259" s="2" t="s">
        <v>1095</v>
      </c>
      <c r="F1259" s="2" t="s">
        <v>1187</v>
      </c>
      <c r="G1259" s="2" t="s">
        <v>1097</v>
      </c>
      <c r="H1259" s="2">
        <v>2020</v>
      </c>
      <c r="I1259" s="69">
        <f>Tabla2[[#This Row],[VALOR TEXTO]]*100000</f>
        <v>0</v>
      </c>
      <c r="J1259" s="5">
        <v>0</v>
      </c>
      <c r="K1259" s="2">
        <v>131</v>
      </c>
      <c r="L1259" s="70" t="s">
        <v>1194</v>
      </c>
    </row>
    <row r="1260" spans="1:12" ht="60">
      <c r="A1260" s="25">
        <v>81220</v>
      </c>
      <c r="B1260" s="2" t="s">
        <v>1003</v>
      </c>
      <c r="C1260" s="2" t="s">
        <v>1005</v>
      </c>
      <c r="D1260" s="2" t="s">
        <v>1085</v>
      </c>
      <c r="E1260" s="2" t="s">
        <v>1095</v>
      </c>
      <c r="F1260" s="2" t="s">
        <v>1187</v>
      </c>
      <c r="G1260" s="2" t="s">
        <v>1097</v>
      </c>
      <c r="H1260" s="2">
        <v>2021</v>
      </c>
      <c r="I1260" s="69">
        <f>Tabla2[[#This Row],[VALOR TEXTO]]*100000</f>
        <v>0</v>
      </c>
      <c r="J1260" s="5">
        <v>0</v>
      </c>
      <c r="K1260" s="2">
        <v>131</v>
      </c>
      <c r="L1260" s="70" t="s">
        <v>1194</v>
      </c>
    </row>
    <row r="1261" spans="1:12" ht="60">
      <c r="A1261" s="25">
        <v>81300</v>
      </c>
      <c r="B1261" s="2" t="s">
        <v>1003</v>
      </c>
      <c r="C1261" s="2" t="s">
        <v>1006</v>
      </c>
      <c r="D1261" s="2" t="s">
        <v>1085</v>
      </c>
      <c r="E1261" s="2" t="s">
        <v>1095</v>
      </c>
      <c r="F1261" s="2" t="s">
        <v>1187</v>
      </c>
      <c r="G1261" s="2" t="s">
        <v>1097</v>
      </c>
      <c r="H1261" s="2">
        <v>2017</v>
      </c>
      <c r="I1261" s="69">
        <f>Tabla2[[#This Row],[VALOR TEXTO]]*100000</f>
        <v>0</v>
      </c>
      <c r="J1261" s="5">
        <v>0</v>
      </c>
      <c r="K1261" s="2">
        <v>131</v>
      </c>
      <c r="L1261" s="70" t="s">
        <v>1194</v>
      </c>
    </row>
    <row r="1262" spans="1:12" ht="60">
      <c r="A1262" s="25">
        <v>81300</v>
      </c>
      <c r="B1262" s="2" t="s">
        <v>1003</v>
      </c>
      <c r="C1262" s="2" t="s">
        <v>1006</v>
      </c>
      <c r="D1262" s="2" t="s">
        <v>1085</v>
      </c>
      <c r="E1262" s="2" t="s">
        <v>1095</v>
      </c>
      <c r="F1262" s="2" t="s">
        <v>1187</v>
      </c>
      <c r="G1262" s="2" t="s">
        <v>1097</v>
      </c>
      <c r="H1262" s="2">
        <v>2018</v>
      </c>
      <c r="I1262" s="69">
        <f>Tabla2[[#This Row],[VALOR TEXTO]]*100000</f>
        <v>0</v>
      </c>
      <c r="J1262" s="5">
        <v>0</v>
      </c>
      <c r="K1262" s="2">
        <v>131</v>
      </c>
      <c r="L1262" s="70" t="s">
        <v>1194</v>
      </c>
    </row>
    <row r="1263" spans="1:12" ht="60">
      <c r="A1263" s="25">
        <v>81300</v>
      </c>
      <c r="B1263" s="2" t="s">
        <v>1003</v>
      </c>
      <c r="C1263" s="2" t="s">
        <v>1006</v>
      </c>
      <c r="D1263" s="2" t="s">
        <v>1085</v>
      </c>
      <c r="E1263" s="2" t="s">
        <v>1095</v>
      </c>
      <c r="F1263" s="2" t="s">
        <v>1187</v>
      </c>
      <c r="G1263" s="2" t="s">
        <v>1097</v>
      </c>
      <c r="H1263" s="2">
        <v>2019</v>
      </c>
      <c r="I1263" s="69">
        <f>Tabla2[[#This Row],[VALOR TEXTO]]*100000</f>
        <v>0</v>
      </c>
      <c r="J1263" s="5">
        <v>0</v>
      </c>
      <c r="K1263" s="2">
        <v>131</v>
      </c>
      <c r="L1263" s="70" t="s">
        <v>1194</v>
      </c>
    </row>
    <row r="1264" spans="1:12" ht="60">
      <c r="A1264" s="25">
        <v>81300</v>
      </c>
      <c r="B1264" s="2" t="s">
        <v>1003</v>
      </c>
      <c r="C1264" s="2" t="s">
        <v>1006</v>
      </c>
      <c r="D1264" s="2" t="s">
        <v>1085</v>
      </c>
      <c r="E1264" s="2" t="s">
        <v>1095</v>
      </c>
      <c r="F1264" s="2" t="s">
        <v>1187</v>
      </c>
      <c r="G1264" s="2" t="s">
        <v>1097</v>
      </c>
      <c r="H1264" s="2">
        <v>2020</v>
      </c>
      <c r="I1264" s="69">
        <f>Tabla2[[#This Row],[VALOR TEXTO]]*100000</f>
        <v>0</v>
      </c>
      <c r="J1264" s="5">
        <v>0</v>
      </c>
      <c r="K1264" s="2">
        <v>131</v>
      </c>
      <c r="L1264" s="70" t="s">
        <v>1194</v>
      </c>
    </row>
    <row r="1265" spans="1:12" ht="60">
      <c r="A1265" s="25">
        <v>81300</v>
      </c>
      <c r="B1265" s="2" t="s">
        <v>1003</v>
      </c>
      <c r="C1265" s="2" t="s">
        <v>1006</v>
      </c>
      <c r="D1265" s="2" t="s">
        <v>1085</v>
      </c>
      <c r="E1265" s="2" t="s">
        <v>1095</v>
      </c>
      <c r="F1265" s="2" t="s">
        <v>1187</v>
      </c>
      <c r="G1265" s="2" t="s">
        <v>1097</v>
      </c>
      <c r="H1265" s="2">
        <v>2021</v>
      </c>
      <c r="I1265" s="69">
        <f>Tabla2[[#This Row],[VALOR TEXTO]]*100000</f>
        <v>0</v>
      </c>
      <c r="J1265" s="5">
        <v>0</v>
      </c>
      <c r="K1265" s="2">
        <v>131</v>
      </c>
      <c r="L1265" s="70" t="s">
        <v>1194</v>
      </c>
    </row>
    <row r="1266" spans="1:12" ht="60">
      <c r="A1266" s="25">
        <v>81591</v>
      </c>
      <c r="B1266" s="2" t="s">
        <v>1003</v>
      </c>
      <c r="C1266" s="2" t="s">
        <v>1007</v>
      </c>
      <c r="D1266" s="2" t="s">
        <v>1085</v>
      </c>
      <c r="E1266" s="2" t="s">
        <v>1095</v>
      </c>
      <c r="F1266" s="2" t="s">
        <v>1187</v>
      </c>
      <c r="G1266" s="2" t="s">
        <v>1097</v>
      </c>
      <c r="H1266" s="2">
        <v>2017</v>
      </c>
      <c r="I1266" s="69">
        <f>Tabla2[[#This Row],[VALOR TEXTO]]*100000</f>
        <v>0</v>
      </c>
      <c r="J1266" s="5">
        <v>0</v>
      </c>
      <c r="K1266" s="2">
        <v>131</v>
      </c>
      <c r="L1266" s="70" t="s">
        <v>1194</v>
      </c>
    </row>
    <row r="1267" spans="1:12" ht="60">
      <c r="A1267" s="25">
        <v>81591</v>
      </c>
      <c r="B1267" s="2" t="s">
        <v>1003</v>
      </c>
      <c r="C1267" s="2" t="s">
        <v>1007</v>
      </c>
      <c r="D1267" s="2" t="s">
        <v>1085</v>
      </c>
      <c r="E1267" s="2" t="s">
        <v>1095</v>
      </c>
      <c r="F1267" s="2" t="s">
        <v>1187</v>
      </c>
      <c r="G1267" s="2" t="s">
        <v>1097</v>
      </c>
      <c r="H1267" s="2">
        <v>2018</v>
      </c>
      <c r="I1267" s="69">
        <f>Tabla2[[#This Row],[VALOR TEXTO]]*100000</f>
        <v>0</v>
      </c>
      <c r="J1267" s="5">
        <v>0</v>
      </c>
      <c r="K1267" s="2">
        <v>131</v>
      </c>
      <c r="L1267" s="70" t="s">
        <v>1194</v>
      </c>
    </row>
    <row r="1268" spans="1:12" ht="60">
      <c r="A1268" s="25">
        <v>81591</v>
      </c>
      <c r="B1268" s="2" t="s">
        <v>1003</v>
      </c>
      <c r="C1268" s="2" t="s">
        <v>1007</v>
      </c>
      <c r="D1268" s="2" t="s">
        <v>1085</v>
      </c>
      <c r="E1268" s="2" t="s">
        <v>1095</v>
      </c>
      <c r="F1268" s="2" t="s">
        <v>1187</v>
      </c>
      <c r="G1268" s="2" t="s">
        <v>1097</v>
      </c>
      <c r="H1268" s="2">
        <v>2019</v>
      </c>
      <c r="I1268" s="69">
        <f>Tabla2[[#This Row],[VALOR TEXTO]]*100000</f>
        <v>0</v>
      </c>
      <c r="J1268" s="5">
        <v>0</v>
      </c>
      <c r="K1268" s="2">
        <v>131</v>
      </c>
      <c r="L1268" s="70" t="s">
        <v>1194</v>
      </c>
    </row>
    <row r="1269" spans="1:12" ht="60">
      <c r="A1269" s="25">
        <v>81591</v>
      </c>
      <c r="B1269" s="2" t="s">
        <v>1003</v>
      </c>
      <c r="C1269" s="2" t="s">
        <v>1007</v>
      </c>
      <c r="D1269" s="2" t="s">
        <v>1085</v>
      </c>
      <c r="E1269" s="2" t="s">
        <v>1095</v>
      </c>
      <c r="F1269" s="2" t="s">
        <v>1187</v>
      </c>
      <c r="G1269" s="2" t="s">
        <v>1097</v>
      </c>
      <c r="H1269" s="2">
        <v>2020</v>
      </c>
      <c r="I1269" s="69">
        <f>Tabla2[[#This Row],[VALOR TEXTO]]*100000</f>
        <v>0</v>
      </c>
      <c r="J1269" s="5">
        <v>0</v>
      </c>
      <c r="K1269" s="2">
        <v>131</v>
      </c>
      <c r="L1269" s="70" t="s">
        <v>1194</v>
      </c>
    </row>
    <row r="1270" spans="1:12" ht="60">
      <c r="A1270" s="25">
        <v>81591</v>
      </c>
      <c r="B1270" s="2" t="s">
        <v>1003</v>
      </c>
      <c r="C1270" s="2" t="s">
        <v>1007</v>
      </c>
      <c r="D1270" s="2" t="s">
        <v>1085</v>
      </c>
      <c r="E1270" s="2" t="s">
        <v>1095</v>
      </c>
      <c r="F1270" s="2" t="s">
        <v>1187</v>
      </c>
      <c r="G1270" s="2" t="s">
        <v>1097</v>
      </c>
      <c r="H1270" s="2">
        <v>2021</v>
      </c>
      <c r="I1270" s="69">
        <f>Tabla2[[#This Row],[VALOR TEXTO]]*100000</f>
        <v>0</v>
      </c>
      <c r="J1270" s="5">
        <v>0</v>
      </c>
      <c r="K1270" s="2">
        <v>131</v>
      </c>
      <c r="L1270" s="70" t="s">
        <v>1194</v>
      </c>
    </row>
    <row r="1271" spans="1:12" ht="60">
      <c r="A1271" s="25">
        <v>81736</v>
      </c>
      <c r="B1271" s="2" t="s">
        <v>1003</v>
      </c>
      <c r="C1271" s="2" t="s">
        <v>1008</v>
      </c>
      <c r="D1271" s="2" t="s">
        <v>1085</v>
      </c>
      <c r="E1271" s="2" t="s">
        <v>1095</v>
      </c>
      <c r="F1271" s="2" t="s">
        <v>1187</v>
      </c>
      <c r="G1271" s="2" t="s">
        <v>1097</v>
      </c>
      <c r="H1271" s="2">
        <v>2017</v>
      </c>
      <c r="I1271" s="69">
        <f>Tabla2[[#This Row],[VALOR TEXTO]]*100000</f>
        <v>0</v>
      </c>
      <c r="J1271" s="5">
        <v>0</v>
      </c>
      <c r="K1271" s="2">
        <v>131</v>
      </c>
      <c r="L1271" s="70" t="s">
        <v>1194</v>
      </c>
    </row>
    <row r="1272" spans="1:12" ht="60">
      <c r="A1272" s="25">
        <v>81736</v>
      </c>
      <c r="B1272" s="2" t="s">
        <v>1003</v>
      </c>
      <c r="C1272" s="2" t="s">
        <v>1008</v>
      </c>
      <c r="D1272" s="2" t="s">
        <v>1085</v>
      </c>
      <c r="E1272" s="2" t="s">
        <v>1095</v>
      </c>
      <c r="F1272" s="2" t="s">
        <v>1187</v>
      </c>
      <c r="G1272" s="2" t="s">
        <v>1097</v>
      </c>
      <c r="H1272" s="2">
        <v>2018</v>
      </c>
      <c r="I1272" s="69">
        <f>Tabla2[[#This Row],[VALOR TEXTO]]*100000</f>
        <v>0</v>
      </c>
      <c r="J1272" s="5">
        <v>0</v>
      </c>
      <c r="K1272" s="2">
        <v>131</v>
      </c>
      <c r="L1272" s="70" t="s">
        <v>1194</v>
      </c>
    </row>
    <row r="1273" spans="1:12" ht="60">
      <c r="A1273" s="25">
        <v>81736</v>
      </c>
      <c r="B1273" s="2" t="s">
        <v>1003</v>
      </c>
      <c r="C1273" s="2" t="s">
        <v>1008</v>
      </c>
      <c r="D1273" s="2" t="s">
        <v>1085</v>
      </c>
      <c r="E1273" s="2" t="s">
        <v>1095</v>
      </c>
      <c r="F1273" s="2" t="s">
        <v>1187</v>
      </c>
      <c r="G1273" s="2" t="s">
        <v>1097</v>
      </c>
      <c r="H1273" s="2">
        <v>2019</v>
      </c>
      <c r="I1273" s="69">
        <f>Tabla2[[#This Row],[VALOR TEXTO]]*100000</f>
        <v>0</v>
      </c>
      <c r="J1273" s="5">
        <v>0</v>
      </c>
      <c r="K1273" s="2">
        <v>131</v>
      </c>
      <c r="L1273" s="70" t="s">
        <v>1194</v>
      </c>
    </row>
    <row r="1274" spans="1:12" ht="60">
      <c r="A1274" s="25">
        <v>81736</v>
      </c>
      <c r="B1274" s="2" t="s">
        <v>1003</v>
      </c>
      <c r="C1274" s="2" t="s">
        <v>1008</v>
      </c>
      <c r="D1274" s="2" t="s">
        <v>1085</v>
      </c>
      <c r="E1274" s="2" t="s">
        <v>1095</v>
      </c>
      <c r="F1274" s="2" t="s">
        <v>1187</v>
      </c>
      <c r="G1274" s="2" t="s">
        <v>1097</v>
      </c>
      <c r="H1274" s="2">
        <v>2020</v>
      </c>
      <c r="I1274" s="69">
        <f>Tabla2[[#This Row],[VALOR TEXTO]]*100000</f>
        <v>0</v>
      </c>
      <c r="J1274" s="5">
        <v>0</v>
      </c>
      <c r="K1274" s="2">
        <v>131</v>
      </c>
      <c r="L1274" s="70" t="s">
        <v>1194</v>
      </c>
    </row>
    <row r="1275" spans="1:12" ht="60">
      <c r="A1275" s="25">
        <v>81736</v>
      </c>
      <c r="B1275" s="2" t="s">
        <v>1003</v>
      </c>
      <c r="C1275" s="2" t="s">
        <v>1008</v>
      </c>
      <c r="D1275" s="2" t="s">
        <v>1085</v>
      </c>
      <c r="E1275" s="2" t="s">
        <v>1095</v>
      </c>
      <c r="F1275" s="2" t="s">
        <v>1187</v>
      </c>
      <c r="G1275" s="2" t="s">
        <v>1097</v>
      </c>
      <c r="H1275" s="2">
        <v>2021</v>
      </c>
      <c r="I1275" s="69">
        <f>Tabla2[[#This Row],[VALOR TEXTO]]*100000</f>
        <v>31.25</v>
      </c>
      <c r="J1275" s="5">
        <v>3.1250000000000001E-4</v>
      </c>
      <c r="K1275" s="2">
        <v>131</v>
      </c>
      <c r="L1275" s="70" t="s">
        <v>1194</v>
      </c>
    </row>
    <row r="1276" spans="1:12" ht="60">
      <c r="A1276" s="25">
        <v>81794</v>
      </c>
      <c r="B1276" s="2" t="s">
        <v>1003</v>
      </c>
      <c r="C1276" s="2" t="s">
        <v>1009</v>
      </c>
      <c r="D1276" s="2" t="s">
        <v>1085</v>
      </c>
      <c r="E1276" s="2" t="s">
        <v>1095</v>
      </c>
      <c r="F1276" s="2" t="s">
        <v>1187</v>
      </c>
      <c r="G1276" s="2" t="s">
        <v>1097</v>
      </c>
      <c r="H1276" s="2">
        <v>2017</v>
      </c>
      <c r="I1276" s="69">
        <f>Tabla2[[#This Row],[VALOR TEXTO]]*100000</f>
        <v>0</v>
      </c>
      <c r="J1276" s="5">
        <v>0</v>
      </c>
      <c r="K1276" s="2">
        <v>131</v>
      </c>
      <c r="L1276" s="70" t="s">
        <v>1194</v>
      </c>
    </row>
    <row r="1277" spans="1:12" ht="60">
      <c r="A1277" s="25">
        <v>81794</v>
      </c>
      <c r="B1277" s="2" t="s">
        <v>1003</v>
      </c>
      <c r="C1277" s="2" t="s">
        <v>1009</v>
      </c>
      <c r="D1277" s="2" t="s">
        <v>1085</v>
      </c>
      <c r="E1277" s="2" t="s">
        <v>1095</v>
      </c>
      <c r="F1277" s="2" t="s">
        <v>1187</v>
      </c>
      <c r="G1277" s="2" t="s">
        <v>1097</v>
      </c>
      <c r="H1277" s="2">
        <v>2018</v>
      </c>
      <c r="I1277" s="69">
        <f>Tabla2[[#This Row],[VALOR TEXTO]]*100000</f>
        <v>21.308331557639036</v>
      </c>
      <c r="J1277" s="5">
        <v>2.1308331557639036E-4</v>
      </c>
      <c r="K1277" s="2">
        <v>131</v>
      </c>
      <c r="L1277" s="70" t="s">
        <v>1194</v>
      </c>
    </row>
    <row r="1278" spans="1:12" ht="60">
      <c r="A1278" s="25">
        <v>81794</v>
      </c>
      <c r="B1278" s="2" t="s">
        <v>1003</v>
      </c>
      <c r="C1278" s="2" t="s">
        <v>1009</v>
      </c>
      <c r="D1278" s="2" t="s">
        <v>1085</v>
      </c>
      <c r="E1278" s="2" t="s">
        <v>1095</v>
      </c>
      <c r="F1278" s="2" t="s">
        <v>1187</v>
      </c>
      <c r="G1278" s="2" t="s">
        <v>1097</v>
      </c>
      <c r="H1278" s="2">
        <v>2019</v>
      </c>
      <c r="I1278" s="69">
        <f>Tabla2[[#This Row],[VALOR TEXTO]]*100000</f>
        <v>0</v>
      </c>
      <c r="J1278" s="5">
        <v>0</v>
      </c>
      <c r="K1278" s="2">
        <v>131</v>
      </c>
      <c r="L1278" s="70" t="s">
        <v>1194</v>
      </c>
    </row>
    <row r="1279" spans="1:12" ht="60">
      <c r="A1279" s="25">
        <v>81794</v>
      </c>
      <c r="B1279" s="2" t="s">
        <v>1003</v>
      </c>
      <c r="C1279" s="2" t="s">
        <v>1009</v>
      </c>
      <c r="D1279" s="2" t="s">
        <v>1085</v>
      </c>
      <c r="E1279" s="2" t="s">
        <v>1095</v>
      </c>
      <c r="F1279" s="2" t="s">
        <v>1187</v>
      </c>
      <c r="G1279" s="2" t="s">
        <v>1097</v>
      </c>
      <c r="H1279" s="2">
        <v>2020</v>
      </c>
      <c r="I1279" s="69">
        <f>Tabla2[[#This Row],[VALOR TEXTO]]*100000</f>
        <v>18.828845791752965</v>
      </c>
      <c r="J1279" s="5">
        <v>1.8828845791752966E-4</v>
      </c>
      <c r="K1279" s="2">
        <v>131</v>
      </c>
      <c r="L1279" s="70" t="s">
        <v>1194</v>
      </c>
    </row>
    <row r="1280" spans="1:12" ht="60">
      <c r="A1280" s="25">
        <v>81794</v>
      </c>
      <c r="B1280" s="2" t="s">
        <v>1003</v>
      </c>
      <c r="C1280" s="2" t="s">
        <v>1009</v>
      </c>
      <c r="D1280" s="2" t="s">
        <v>1085</v>
      </c>
      <c r="E1280" s="2" t="s">
        <v>1095</v>
      </c>
      <c r="F1280" s="2" t="s">
        <v>1187</v>
      </c>
      <c r="G1280" s="2" t="s">
        <v>1097</v>
      </c>
      <c r="H1280" s="2">
        <v>2021</v>
      </c>
      <c r="I1280" s="69">
        <f>Tabla2[[#This Row],[VALOR TEXTO]]*100000</f>
        <v>0</v>
      </c>
      <c r="J1280" s="5">
        <v>0</v>
      </c>
      <c r="K1280" s="2">
        <v>131</v>
      </c>
      <c r="L1280" s="70" t="s">
        <v>1194</v>
      </c>
    </row>
    <row r="1281" spans="1:12" ht="60">
      <c r="A1281" s="25">
        <v>81001</v>
      </c>
      <c r="B1281" s="2" t="s">
        <v>1003</v>
      </c>
      <c r="C1281" s="2" t="s">
        <v>1003</v>
      </c>
      <c r="D1281" s="2" t="s">
        <v>1086</v>
      </c>
      <c r="E1281" s="2" t="s">
        <v>1095</v>
      </c>
      <c r="F1281" s="2" t="s">
        <v>1187</v>
      </c>
      <c r="G1281" s="2" t="s">
        <v>1097</v>
      </c>
      <c r="H1281" s="2">
        <v>2017</v>
      </c>
      <c r="I1281" s="69">
        <f>Tabla2[[#This Row],[VALOR TEXTO]]*100000</f>
        <v>9.0358724134815205</v>
      </c>
      <c r="J1281" s="5">
        <v>9.0358724134815212E-5</v>
      </c>
      <c r="K1281" s="2">
        <v>133</v>
      </c>
      <c r="L1281" s="70" t="s">
        <v>1194</v>
      </c>
    </row>
    <row r="1282" spans="1:12" ht="60">
      <c r="A1282" s="25">
        <v>81001</v>
      </c>
      <c r="B1282" s="2" t="s">
        <v>1003</v>
      </c>
      <c r="C1282" s="2" t="s">
        <v>1003</v>
      </c>
      <c r="D1282" s="2" t="s">
        <v>1086</v>
      </c>
      <c r="E1282" s="2" t="s">
        <v>1095</v>
      </c>
      <c r="F1282" s="2" t="s">
        <v>1187</v>
      </c>
      <c r="G1282" s="2" t="s">
        <v>1097</v>
      </c>
      <c r="H1282" s="2">
        <v>2018</v>
      </c>
      <c r="I1282" s="69">
        <f>Tabla2[[#This Row],[VALOR TEXTO]]*100000</f>
        <v>38.407374215849444</v>
      </c>
      <c r="J1282" s="5">
        <v>3.8407374215849446E-4</v>
      </c>
      <c r="K1282" s="2">
        <v>133</v>
      </c>
      <c r="L1282" s="70" t="s">
        <v>1194</v>
      </c>
    </row>
    <row r="1283" spans="1:12" ht="60">
      <c r="A1283" s="25">
        <v>81001</v>
      </c>
      <c r="B1283" s="2" t="s">
        <v>1003</v>
      </c>
      <c r="C1283" s="2" t="s">
        <v>1003</v>
      </c>
      <c r="D1283" s="2" t="s">
        <v>1086</v>
      </c>
      <c r="E1283" s="2" t="s">
        <v>1095</v>
      </c>
      <c r="F1283" s="2" t="s">
        <v>1187</v>
      </c>
      <c r="G1283" s="2" t="s">
        <v>1097</v>
      </c>
      <c r="H1283" s="2">
        <v>2019</v>
      </c>
      <c r="I1283" s="69">
        <f>Tabla2[[#This Row],[VALOR TEXTO]]*100000</f>
        <v>11.81893393215932</v>
      </c>
      <c r="J1283" s="5">
        <v>1.1818933932159319E-4</v>
      </c>
      <c r="K1283" s="2">
        <v>133</v>
      </c>
      <c r="L1283" s="70" t="s">
        <v>1194</v>
      </c>
    </row>
    <row r="1284" spans="1:12" ht="60">
      <c r="A1284" s="25">
        <v>81001</v>
      </c>
      <c r="B1284" s="2" t="s">
        <v>1003</v>
      </c>
      <c r="C1284" s="2" t="s">
        <v>1003</v>
      </c>
      <c r="D1284" s="2" t="s">
        <v>1086</v>
      </c>
      <c r="E1284" s="2" t="s">
        <v>1095</v>
      </c>
      <c r="F1284" s="2" t="s">
        <v>1187</v>
      </c>
      <c r="G1284" s="2" t="s">
        <v>1097</v>
      </c>
      <c r="H1284" s="2">
        <v>2020</v>
      </c>
      <c r="I1284" s="69">
        <f>Tabla2[[#This Row],[VALOR TEXTO]]*100000</f>
        <v>11.204481792717088</v>
      </c>
      <c r="J1284" s="5">
        <v>1.1204481792717087E-4</v>
      </c>
      <c r="K1284" s="2">
        <v>133</v>
      </c>
      <c r="L1284" s="70" t="s">
        <v>1194</v>
      </c>
    </row>
    <row r="1285" spans="1:12" ht="60">
      <c r="A1285" s="25">
        <v>81001</v>
      </c>
      <c r="B1285" s="2" t="s">
        <v>1003</v>
      </c>
      <c r="C1285" s="2" t="s">
        <v>1003</v>
      </c>
      <c r="D1285" s="2" t="s">
        <v>1086</v>
      </c>
      <c r="E1285" s="2" t="s">
        <v>1095</v>
      </c>
      <c r="F1285" s="2" t="s">
        <v>1187</v>
      </c>
      <c r="G1285" s="2" t="s">
        <v>1097</v>
      </c>
      <c r="H1285" s="2">
        <v>2021</v>
      </c>
      <c r="I1285" s="69">
        <f>Tabla2[[#This Row],[VALOR TEXTO]]*100000</f>
        <v>11.041183614883515</v>
      </c>
      <c r="J1285" s="5">
        <v>1.1041183614883516E-4</v>
      </c>
      <c r="K1285" s="2">
        <v>133</v>
      </c>
      <c r="L1285" s="70" t="s">
        <v>1194</v>
      </c>
    </row>
    <row r="1286" spans="1:12" ht="60">
      <c r="A1286" s="25">
        <v>81065</v>
      </c>
      <c r="B1286" s="2" t="s">
        <v>1003</v>
      </c>
      <c r="C1286" s="2" t="s">
        <v>1004</v>
      </c>
      <c r="D1286" s="2" t="s">
        <v>1086</v>
      </c>
      <c r="E1286" s="2" t="s">
        <v>1095</v>
      </c>
      <c r="F1286" s="2" t="s">
        <v>1187</v>
      </c>
      <c r="G1286" s="2" t="s">
        <v>1097</v>
      </c>
      <c r="H1286" s="2">
        <v>2017</v>
      </c>
      <c r="I1286" s="69">
        <f>Tabla2[[#This Row],[VALOR TEXTO]]*100000</f>
        <v>0</v>
      </c>
      <c r="J1286" s="5">
        <v>0</v>
      </c>
      <c r="K1286" s="2">
        <v>133</v>
      </c>
      <c r="L1286" s="70" t="s">
        <v>1194</v>
      </c>
    </row>
    <row r="1287" spans="1:12" ht="60">
      <c r="A1287" s="25">
        <v>81065</v>
      </c>
      <c r="B1287" s="2" t="s">
        <v>1003</v>
      </c>
      <c r="C1287" s="2" t="s">
        <v>1004</v>
      </c>
      <c r="D1287" s="2" t="s">
        <v>1086</v>
      </c>
      <c r="E1287" s="2" t="s">
        <v>1095</v>
      </c>
      <c r="F1287" s="2" t="s">
        <v>1187</v>
      </c>
      <c r="G1287" s="2" t="s">
        <v>1097</v>
      </c>
      <c r="H1287" s="2">
        <v>2018</v>
      </c>
      <c r="I1287" s="69">
        <f>Tabla2[[#This Row],[VALOR TEXTO]]*100000</f>
        <v>18.368846436443789</v>
      </c>
      <c r="J1287" s="5">
        <v>1.836884643644379E-4</v>
      </c>
      <c r="K1287" s="2">
        <v>133</v>
      </c>
      <c r="L1287" s="70" t="s">
        <v>1194</v>
      </c>
    </row>
    <row r="1288" spans="1:12" ht="60">
      <c r="A1288" s="25">
        <v>81065</v>
      </c>
      <c r="B1288" s="2" t="s">
        <v>1003</v>
      </c>
      <c r="C1288" s="2" t="s">
        <v>1004</v>
      </c>
      <c r="D1288" s="2" t="s">
        <v>1086</v>
      </c>
      <c r="E1288" s="2" t="s">
        <v>1095</v>
      </c>
      <c r="F1288" s="2" t="s">
        <v>1187</v>
      </c>
      <c r="G1288" s="2" t="s">
        <v>1097</v>
      </c>
      <c r="H1288" s="2">
        <v>2019</v>
      </c>
      <c r="I1288" s="69">
        <f>Tabla2[[#This Row],[VALOR TEXTO]]*100000</f>
        <v>0</v>
      </c>
      <c r="J1288" s="5">
        <v>0</v>
      </c>
      <c r="K1288" s="2">
        <v>133</v>
      </c>
      <c r="L1288" s="70" t="s">
        <v>1194</v>
      </c>
    </row>
    <row r="1289" spans="1:12" ht="60">
      <c r="A1289" s="25">
        <v>81065</v>
      </c>
      <c r="B1289" s="2" t="s">
        <v>1003</v>
      </c>
      <c r="C1289" s="2" t="s">
        <v>1004</v>
      </c>
      <c r="D1289" s="2" t="s">
        <v>1086</v>
      </c>
      <c r="E1289" s="2" t="s">
        <v>1095</v>
      </c>
      <c r="F1289" s="2" t="s">
        <v>1187</v>
      </c>
      <c r="G1289" s="2" t="s">
        <v>1097</v>
      </c>
      <c r="H1289" s="2">
        <v>2020</v>
      </c>
      <c r="I1289" s="69">
        <f>Tabla2[[#This Row],[VALOR TEXTO]]*100000</f>
        <v>0</v>
      </c>
      <c r="J1289" s="5">
        <v>0</v>
      </c>
      <c r="K1289" s="2">
        <v>133</v>
      </c>
      <c r="L1289" s="70" t="s">
        <v>1194</v>
      </c>
    </row>
    <row r="1290" spans="1:12" ht="60">
      <c r="A1290" s="25">
        <v>81065</v>
      </c>
      <c r="B1290" s="2" t="s">
        <v>1003</v>
      </c>
      <c r="C1290" s="2" t="s">
        <v>1004</v>
      </c>
      <c r="D1290" s="2" t="s">
        <v>1086</v>
      </c>
      <c r="E1290" s="2" t="s">
        <v>1095</v>
      </c>
      <c r="F1290" s="2" t="s">
        <v>1187</v>
      </c>
      <c r="G1290" s="2" t="s">
        <v>1097</v>
      </c>
      <c r="H1290" s="2">
        <v>2021</v>
      </c>
      <c r="I1290" s="69">
        <f>Tabla2[[#This Row],[VALOR TEXTO]]*100000</f>
        <v>0</v>
      </c>
      <c r="J1290" s="5">
        <v>0</v>
      </c>
      <c r="K1290" s="2">
        <v>133</v>
      </c>
      <c r="L1290" s="70" t="s">
        <v>1194</v>
      </c>
    </row>
    <row r="1291" spans="1:12" ht="60">
      <c r="A1291" s="25">
        <v>81220</v>
      </c>
      <c r="B1291" s="2" t="s">
        <v>1003</v>
      </c>
      <c r="C1291" s="2" t="s">
        <v>1005</v>
      </c>
      <c r="D1291" s="2" t="s">
        <v>1086</v>
      </c>
      <c r="E1291" s="2" t="s">
        <v>1095</v>
      </c>
      <c r="F1291" s="2" t="s">
        <v>1187</v>
      </c>
      <c r="G1291" s="2" t="s">
        <v>1097</v>
      </c>
      <c r="H1291" s="2">
        <v>2017</v>
      </c>
      <c r="I1291" s="69">
        <f>Tabla2[[#This Row],[VALOR TEXTO]]*100000</f>
        <v>0</v>
      </c>
      <c r="J1291" s="5">
        <v>0</v>
      </c>
      <c r="K1291" s="2">
        <v>133</v>
      </c>
      <c r="L1291" s="70" t="s">
        <v>1194</v>
      </c>
    </row>
    <row r="1292" spans="1:12" ht="60">
      <c r="A1292" s="25">
        <v>81220</v>
      </c>
      <c r="B1292" s="2" t="s">
        <v>1003</v>
      </c>
      <c r="C1292" s="2" t="s">
        <v>1005</v>
      </c>
      <c r="D1292" s="2" t="s">
        <v>1086</v>
      </c>
      <c r="E1292" s="2" t="s">
        <v>1095</v>
      </c>
      <c r="F1292" s="2" t="s">
        <v>1187</v>
      </c>
      <c r="G1292" s="2" t="s">
        <v>1097</v>
      </c>
      <c r="H1292" s="2">
        <v>2018</v>
      </c>
      <c r="I1292" s="69">
        <f>Tabla2[[#This Row],[VALOR TEXTO]]*100000</f>
        <v>0</v>
      </c>
      <c r="J1292" s="5">
        <v>0</v>
      </c>
      <c r="K1292" s="2">
        <v>133</v>
      </c>
      <c r="L1292" s="70" t="s">
        <v>1194</v>
      </c>
    </row>
    <row r="1293" spans="1:12" ht="60">
      <c r="A1293" s="25">
        <v>81220</v>
      </c>
      <c r="B1293" s="2" t="s">
        <v>1003</v>
      </c>
      <c r="C1293" s="2" t="s">
        <v>1005</v>
      </c>
      <c r="D1293" s="2" t="s">
        <v>1086</v>
      </c>
      <c r="E1293" s="2" t="s">
        <v>1095</v>
      </c>
      <c r="F1293" s="2" t="s">
        <v>1187</v>
      </c>
      <c r="G1293" s="2" t="s">
        <v>1097</v>
      </c>
      <c r="H1293" s="2">
        <v>2019</v>
      </c>
      <c r="I1293" s="69">
        <f>Tabla2[[#This Row],[VALOR TEXTO]]*100000</f>
        <v>0</v>
      </c>
      <c r="J1293" s="5">
        <v>0</v>
      </c>
      <c r="K1293" s="2">
        <v>133</v>
      </c>
      <c r="L1293" s="70" t="s">
        <v>1194</v>
      </c>
    </row>
    <row r="1294" spans="1:12" ht="60">
      <c r="A1294" s="25">
        <v>81220</v>
      </c>
      <c r="B1294" s="2" t="s">
        <v>1003</v>
      </c>
      <c r="C1294" s="2" t="s">
        <v>1005</v>
      </c>
      <c r="D1294" s="2" t="s">
        <v>1086</v>
      </c>
      <c r="E1294" s="2" t="s">
        <v>1095</v>
      </c>
      <c r="F1294" s="2" t="s">
        <v>1187</v>
      </c>
      <c r="G1294" s="2" t="s">
        <v>1097</v>
      </c>
      <c r="H1294" s="2">
        <v>2020</v>
      </c>
      <c r="I1294" s="69">
        <f>Tabla2[[#This Row],[VALOR TEXTO]]*100000</f>
        <v>0</v>
      </c>
      <c r="J1294" s="5">
        <v>0</v>
      </c>
      <c r="K1294" s="2">
        <v>133</v>
      </c>
      <c r="L1294" s="70" t="s">
        <v>1194</v>
      </c>
    </row>
    <row r="1295" spans="1:12" ht="60">
      <c r="A1295" s="25">
        <v>81220</v>
      </c>
      <c r="B1295" s="2" t="s">
        <v>1003</v>
      </c>
      <c r="C1295" s="2" t="s">
        <v>1005</v>
      </c>
      <c r="D1295" s="2" t="s">
        <v>1086</v>
      </c>
      <c r="E1295" s="2" t="s">
        <v>1095</v>
      </c>
      <c r="F1295" s="2" t="s">
        <v>1187</v>
      </c>
      <c r="G1295" s="2" t="s">
        <v>1097</v>
      </c>
      <c r="H1295" s="2">
        <v>2021</v>
      </c>
      <c r="I1295" s="69">
        <f>Tabla2[[#This Row],[VALOR TEXTO]]*100000</f>
        <v>0</v>
      </c>
      <c r="J1295" s="5">
        <v>0</v>
      </c>
      <c r="K1295" s="2">
        <v>133</v>
      </c>
      <c r="L1295" s="70" t="s">
        <v>1194</v>
      </c>
    </row>
    <row r="1296" spans="1:12" ht="60">
      <c r="A1296" s="25">
        <v>81300</v>
      </c>
      <c r="B1296" s="2" t="s">
        <v>1003</v>
      </c>
      <c r="C1296" s="2" t="s">
        <v>1006</v>
      </c>
      <c r="D1296" s="2" t="s">
        <v>1086</v>
      </c>
      <c r="E1296" s="2" t="s">
        <v>1095</v>
      </c>
      <c r="F1296" s="2" t="s">
        <v>1187</v>
      </c>
      <c r="G1296" s="2" t="s">
        <v>1097</v>
      </c>
      <c r="H1296" s="2">
        <v>2017</v>
      </c>
      <c r="I1296" s="69">
        <f>Tabla2[[#This Row],[VALOR TEXTO]]*100000</f>
        <v>0</v>
      </c>
      <c r="J1296" s="5">
        <v>0</v>
      </c>
      <c r="K1296" s="2">
        <v>133</v>
      </c>
      <c r="L1296" s="70" t="s">
        <v>1194</v>
      </c>
    </row>
    <row r="1297" spans="1:12" ht="60">
      <c r="A1297" s="25">
        <v>81300</v>
      </c>
      <c r="B1297" s="2" t="s">
        <v>1003</v>
      </c>
      <c r="C1297" s="2" t="s">
        <v>1006</v>
      </c>
      <c r="D1297" s="2" t="s">
        <v>1086</v>
      </c>
      <c r="E1297" s="2" t="s">
        <v>1095</v>
      </c>
      <c r="F1297" s="2" t="s">
        <v>1187</v>
      </c>
      <c r="G1297" s="2" t="s">
        <v>1097</v>
      </c>
      <c r="H1297" s="2">
        <v>2018</v>
      </c>
      <c r="I1297" s="69">
        <f>Tabla2[[#This Row],[VALOR TEXTO]]*100000</f>
        <v>0</v>
      </c>
      <c r="J1297" s="5">
        <v>0</v>
      </c>
      <c r="K1297" s="2">
        <v>133</v>
      </c>
      <c r="L1297" s="70" t="s">
        <v>1194</v>
      </c>
    </row>
    <row r="1298" spans="1:12" ht="60">
      <c r="A1298" s="25">
        <v>81300</v>
      </c>
      <c r="B1298" s="2" t="s">
        <v>1003</v>
      </c>
      <c r="C1298" s="2" t="s">
        <v>1006</v>
      </c>
      <c r="D1298" s="2" t="s">
        <v>1086</v>
      </c>
      <c r="E1298" s="2" t="s">
        <v>1095</v>
      </c>
      <c r="F1298" s="2" t="s">
        <v>1187</v>
      </c>
      <c r="G1298" s="2" t="s">
        <v>1097</v>
      </c>
      <c r="H1298" s="2">
        <v>2019</v>
      </c>
      <c r="I1298" s="69">
        <f>Tabla2[[#This Row],[VALOR TEXTO]]*100000</f>
        <v>0</v>
      </c>
      <c r="J1298" s="5">
        <v>0</v>
      </c>
      <c r="K1298" s="2">
        <v>133</v>
      </c>
      <c r="L1298" s="70" t="s">
        <v>1194</v>
      </c>
    </row>
    <row r="1299" spans="1:12" ht="60">
      <c r="A1299" s="25">
        <v>81300</v>
      </c>
      <c r="B1299" s="2" t="s">
        <v>1003</v>
      </c>
      <c r="C1299" s="2" t="s">
        <v>1006</v>
      </c>
      <c r="D1299" s="2" t="s">
        <v>1086</v>
      </c>
      <c r="E1299" s="2" t="s">
        <v>1095</v>
      </c>
      <c r="F1299" s="2" t="s">
        <v>1187</v>
      </c>
      <c r="G1299" s="2" t="s">
        <v>1097</v>
      </c>
      <c r="H1299" s="2">
        <v>2020</v>
      </c>
      <c r="I1299" s="69">
        <f>Tabla2[[#This Row],[VALOR TEXTO]]*100000</f>
        <v>0</v>
      </c>
      <c r="J1299" s="5">
        <v>0</v>
      </c>
      <c r="K1299" s="2">
        <v>133</v>
      </c>
      <c r="L1299" s="70" t="s">
        <v>1194</v>
      </c>
    </row>
    <row r="1300" spans="1:12" ht="60">
      <c r="A1300" s="25">
        <v>81300</v>
      </c>
      <c r="B1300" s="2" t="s">
        <v>1003</v>
      </c>
      <c r="C1300" s="2" t="s">
        <v>1006</v>
      </c>
      <c r="D1300" s="2" t="s">
        <v>1086</v>
      </c>
      <c r="E1300" s="2" t="s">
        <v>1095</v>
      </c>
      <c r="F1300" s="2" t="s">
        <v>1187</v>
      </c>
      <c r="G1300" s="2" t="s">
        <v>1097</v>
      </c>
      <c r="H1300" s="2">
        <v>2021</v>
      </c>
      <c r="I1300" s="69">
        <f>Tabla2[[#This Row],[VALOR TEXTO]]*100000</f>
        <v>0</v>
      </c>
      <c r="J1300" s="5">
        <v>0</v>
      </c>
      <c r="K1300" s="2">
        <v>133</v>
      </c>
      <c r="L1300" s="70" t="s">
        <v>1194</v>
      </c>
    </row>
    <row r="1301" spans="1:12" ht="60">
      <c r="A1301" s="25">
        <v>81591</v>
      </c>
      <c r="B1301" s="2" t="s">
        <v>1003</v>
      </c>
      <c r="C1301" s="2" t="s">
        <v>1007</v>
      </c>
      <c r="D1301" s="2" t="s">
        <v>1086</v>
      </c>
      <c r="E1301" s="2" t="s">
        <v>1095</v>
      </c>
      <c r="F1301" s="2" t="s">
        <v>1187</v>
      </c>
      <c r="G1301" s="2" t="s">
        <v>1097</v>
      </c>
      <c r="H1301" s="2">
        <v>2017</v>
      </c>
      <c r="I1301" s="69">
        <f>Tabla2[[#This Row],[VALOR TEXTO]]*100000</f>
        <v>0</v>
      </c>
      <c r="J1301" s="5">
        <v>0</v>
      </c>
      <c r="K1301" s="2">
        <v>133</v>
      </c>
      <c r="L1301" s="70" t="s">
        <v>1194</v>
      </c>
    </row>
    <row r="1302" spans="1:12" ht="60">
      <c r="A1302" s="25">
        <v>81591</v>
      </c>
      <c r="B1302" s="2" t="s">
        <v>1003</v>
      </c>
      <c r="C1302" s="2" t="s">
        <v>1007</v>
      </c>
      <c r="D1302" s="2" t="s">
        <v>1086</v>
      </c>
      <c r="E1302" s="2" t="s">
        <v>1095</v>
      </c>
      <c r="F1302" s="2" t="s">
        <v>1187</v>
      </c>
      <c r="G1302" s="2" t="s">
        <v>1097</v>
      </c>
      <c r="H1302" s="2">
        <v>2018</v>
      </c>
      <c r="I1302" s="69">
        <f>Tabla2[[#This Row],[VALOR TEXTO]]*100000</f>
        <v>0</v>
      </c>
      <c r="J1302" s="5">
        <v>0</v>
      </c>
      <c r="K1302" s="2">
        <v>133</v>
      </c>
      <c r="L1302" s="70" t="s">
        <v>1194</v>
      </c>
    </row>
    <row r="1303" spans="1:12" ht="60">
      <c r="A1303" s="25">
        <v>81591</v>
      </c>
      <c r="B1303" s="2" t="s">
        <v>1003</v>
      </c>
      <c r="C1303" s="2" t="s">
        <v>1007</v>
      </c>
      <c r="D1303" s="2" t="s">
        <v>1086</v>
      </c>
      <c r="E1303" s="2" t="s">
        <v>1095</v>
      </c>
      <c r="F1303" s="2" t="s">
        <v>1187</v>
      </c>
      <c r="G1303" s="2" t="s">
        <v>1097</v>
      </c>
      <c r="H1303" s="2">
        <v>2019</v>
      </c>
      <c r="I1303" s="69">
        <f>Tabla2[[#This Row],[VALOR TEXTO]]*100000</f>
        <v>0</v>
      </c>
      <c r="J1303" s="5">
        <v>0</v>
      </c>
      <c r="K1303" s="2">
        <v>133</v>
      </c>
      <c r="L1303" s="70" t="s">
        <v>1194</v>
      </c>
    </row>
    <row r="1304" spans="1:12" ht="60">
      <c r="A1304" s="25">
        <v>81591</v>
      </c>
      <c r="B1304" s="2" t="s">
        <v>1003</v>
      </c>
      <c r="C1304" s="2" t="s">
        <v>1007</v>
      </c>
      <c r="D1304" s="2" t="s">
        <v>1086</v>
      </c>
      <c r="E1304" s="2" t="s">
        <v>1095</v>
      </c>
      <c r="F1304" s="2" t="s">
        <v>1187</v>
      </c>
      <c r="G1304" s="2" t="s">
        <v>1097</v>
      </c>
      <c r="H1304" s="2">
        <v>2020</v>
      </c>
      <c r="I1304" s="69">
        <f>Tabla2[[#This Row],[VALOR TEXTO]]*100000</f>
        <v>0</v>
      </c>
      <c r="J1304" s="5">
        <v>0</v>
      </c>
      <c r="K1304" s="2">
        <v>133</v>
      </c>
      <c r="L1304" s="70" t="s">
        <v>1194</v>
      </c>
    </row>
    <row r="1305" spans="1:12" ht="60">
      <c r="A1305" s="25">
        <v>81591</v>
      </c>
      <c r="B1305" s="2" t="s">
        <v>1003</v>
      </c>
      <c r="C1305" s="2" t="s">
        <v>1007</v>
      </c>
      <c r="D1305" s="2" t="s">
        <v>1086</v>
      </c>
      <c r="E1305" s="2" t="s">
        <v>1095</v>
      </c>
      <c r="F1305" s="2" t="s">
        <v>1187</v>
      </c>
      <c r="G1305" s="2" t="s">
        <v>1097</v>
      </c>
      <c r="H1305" s="2">
        <v>2021</v>
      </c>
      <c r="I1305" s="69">
        <f>Tabla2[[#This Row],[VALOR TEXTO]]*100000</f>
        <v>0</v>
      </c>
      <c r="J1305" s="5">
        <v>0</v>
      </c>
      <c r="K1305" s="2">
        <v>133</v>
      </c>
      <c r="L1305" s="70" t="s">
        <v>1194</v>
      </c>
    </row>
    <row r="1306" spans="1:12" ht="60">
      <c r="A1306" s="25">
        <v>81736</v>
      </c>
      <c r="B1306" s="2" t="s">
        <v>1003</v>
      </c>
      <c r="C1306" s="2" t="s">
        <v>1008</v>
      </c>
      <c r="D1306" s="2" t="s">
        <v>1086</v>
      </c>
      <c r="E1306" s="2" t="s">
        <v>1095</v>
      </c>
      <c r="F1306" s="2" t="s">
        <v>1187</v>
      </c>
      <c r="G1306" s="2" t="s">
        <v>1097</v>
      </c>
      <c r="H1306" s="2">
        <v>2017</v>
      </c>
      <c r="I1306" s="69">
        <f>Tabla2[[#This Row],[VALOR TEXTO]]*100000</f>
        <v>0</v>
      </c>
      <c r="J1306" s="5">
        <v>0</v>
      </c>
      <c r="K1306" s="2">
        <v>133</v>
      </c>
      <c r="L1306" s="70" t="s">
        <v>1194</v>
      </c>
    </row>
    <row r="1307" spans="1:12" ht="60">
      <c r="A1307" s="25">
        <v>81736</v>
      </c>
      <c r="B1307" s="2" t="s">
        <v>1003</v>
      </c>
      <c r="C1307" s="2" t="s">
        <v>1008</v>
      </c>
      <c r="D1307" s="2" t="s">
        <v>1086</v>
      </c>
      <c r="E1307" s="2" t="s">
        <v>1095</v>
      </c>
      <c r="F1307" s="2" t="s">
        <v>1187</v>
      </c>
      <c r="G1307" s="2" t="s">
        <v>1097</v>
      </c>
      <c r="H1307" s="2">
        <v>2018</v>
      </c>
      <c r="I1307" s="69">
        <f>Tabla2[[#This Row],[VALOR TEXTO]]*100000</f>
        <v>18.175209014903672</v>
      </c>
      <c r="J1307" s="5">
        <v>1.817520901490367E-4</v>
      </c>
      <c r="K1307" s="2">
        <v>133</v>
      </c>
      <c r="L1307" s="70" t="s">
        <v>1194</v>
      </c>
    </row>
    <row r="1308" spans="1:12" ht="60">
      <c r="A1308" s="25">
        <v>81736</v>
      </c>
      <c r="B1308" s="2" t="s">
        <v>1003</v>
      </c>
      <c r="C1308" s="2" t="s">
        <v>1008</v>
      </c>
      <c r="D1308" s="2" t="s">
        <v>1086</v>
      </c>
      <c r="E1308" s="2" t="s">
        <v>1095</v>
      </c>
      <c r="F1308" s="2" t="s">
        <v>1187</v>
      </c>
      <c r="G1308" s="2" t="s">
        <v>1097</v>
      </c>
      <c r="H1308" s="2">
        <v>2019</v>
      </c>
      <c r="I1308" s="69">
        <f>Tabla2[[#This Row],[VALOR TEXTO]]*100000</f>
        <v>16.758840288252053</v>
      </c>
      <c r="J1308" s="5">
        <v>1.6758840288252054E-4</v>
      </c>
      <c r="K1308" s="2">
        <v>133</v>
      </c>
      <c r="L1308" s="70" t="s">
        <v>1194</v>
      </c>
    </row>
    <row r="1309" spans="1:12" ht="60">
      <c r="A1309" s="25">
        <v>81736</v>
      </c>
      <c r="B1309" s="2" t="s">
        <v>1003</v>
      </c>
      <c r="C1309" s="2" t="s">
        <v>1008</v>
      </c>
      <c r="D1309" s="2" t="s">
        <v>1086</v>
      </c>
      <c r="E1309" s="2" t="s">
        <v>1095</v>
      </c>
      <c r="F1309" s="2" t="s">
        <v>1187</v>
      </c>
      <c r="G1309" s="2" t="s">
        <v>1097</v>
      </c>
      <c r="H1309" s="2">
        <v>2020</v>
      </c>
      <c r="I1309" s="69">
        <f>Tabla2[[#This Row],[VALOR TEXTO]]*100000</f>
        <v>15.865460891638904</v>
      </c>
      <c r="J1309" s="5">
        <v>1.5865460891638903E-4</v>
      </c>
      <c r="K1309" s="2">
        <v>133</v>
      </c>
      <c r="L1309" s="70" t="s">
        <v>1194</v>
      </c>
    </row>
    <row r="1310" spans="1:12" ht="60">
      <c r="A1310" s="25">
        <v>81736</v>
      </c>
      <c r="B1310" s="2" t="s">
        <v>1003</v>
      </c>
      <c r="C1310" s="2" t="s">
        <v>1008</v>
      </c>
      <c r="D1310" s="2" t="s">
        <v>1086</v>
      </c>
      <c r="E1310" s="2" t="s">
        <v>1095</v>
      </c>
      <c r="F1310" s="2" t="s">
        <v>1187</v>
      </c>
      <c r="G1310" s="2" t="s">
        <v>1097</v>
      </c>
      <c r="H1310" s="2">
        <v>2021</v>
      </c>
      <c r="I1310" s="69">
        <f>Tabla2[[#This Row],[VALOR TEXTO]]*100000</f>
        <v>0</v>
      </c>
      <c r="J1310" s="5">
        <v>0</v>
      </c>
      <c r="K1310" s="2">
        <v>133</v>
      </c>
      <c r="L1310" s="70" t="s">
        <v>1194</v>
      </c>
    </row>
    <row r="1311" spans="1:12" ht="60">
      <c r="A1311" s="25">
        <v>81794</v>
      </c>
      <c r="B1311" s="2" t="s">
        <v>1003</v>
      </c>
      <c r="C1311" s="2" t="s">
        <v>1009</v>
      </c>
      <c r="D1311" s="2" t="s">
        <v>1086</v>
      </c>
      <c r="E1311" s="2" t="s">
        <v>1095</v>
      </c>
      <c r="F1311" s="2" t="s">
        <v>1187</v>
      </c>
      <c r="G1311" s="2" t="s">
        <v>1097</v>
      </c>
      <c r="H1311" s="2">
        <v>2017</v>
      </c>
      <c r="I1311" s="69">
        <f>Tabla2[[#This Row],[VALOR TEXTO]]*100000</f>
        <v>0</v>
      </c>
      <c r="J1311" s="5">
        <v>0</v>
      </c>
      <c r="K1311" s="2">
        <v>133</v>
      </c>
      <c r="L1311" s="70" t="s">
        <v>1194</v>
      </c>
    </row>
    <row r="1312" spans="1:12" ht="60">
      <c r="A1312" s="25">
        <v>81794</v>
      </c>
      <c r="B1312" s="2" t="s">
        <v>1003</v>
      </c>
      <c r="C1312" s="2" t="s">
        <v>1009</v>
      </c>
      <c r="D1312" s="2" t="s">
        <v>1086</v>
      </c>
      <c r="E1312" s="2" t="s">
        <v>1095</v>
      </c>
      <c r="F1312" s="2" t="s">
        <v>1187</v>
      </c>
      <c r="G1312" s="2" t="s">
        <v>1097</v>
      </c>
      <c r="H1312" s="2">
        <v>2018</v>
      </c>
      <c r="I1312" s="69">
        <f>Tabla2[[#This Row],[VALOR TEXTO]]*100000</f>
        <v>0</v>
      </c>
      <c r="J1312" s="5">
        <v>0</v>
      </c>
      <c r="K1312" s="2">
        <v>133</v>
      </c>
      <c r="L1312" s="70" t="s">
        <v>1194</v>
      </c>
    </row>
    <row r="1313" spans="1:12" ht="60">
      <c r="A1313" s="25">
        <v>81794</v>
      </c>
      <c r="B1313" s="2" t="s">
        <v>1003</v>
      </c>
      <c r="C1313" s="2" t="s">
        <v>1009</v>
      </c>
      <c r="D1313" s="2" t="s">
        <v>1086</v>
      </c>
      <c r="E1313" s="2" t="s">
        <v>1095</v>
      </c>
      <c r="F1313" s="2" t="s">
        <v>1187</v>
      </c>
      <c r="G1313" s="2" t="s">
        <v>1097</v>
      </c>
      <c r="H1313" s="2">
        <v>2019</v>
      </c>
      <c r="I1313" s="69">
        <f>Tabla2[[#This Row],[VALOR TEXTO]]*100000</f>
        <v>39.564787339268051</v>
      </c>
      <c r="J1313" s="5">
        <v>3.956478733926805E-4</v>
      </c>
      <c r="K1313" s="2">
        <v>133</v>
      </c>
      <c r="L1313" s="70" t="s">
        <v>1194</v>
      </c>
    </row>
    <row r="1314" spans="1:12" ht="60">
      <c r="A1314" s="25">
        <v>81794</v>
      </c>
      <c r="B1314" s="2" t="s">
        <v>1003</v>
      </c>
      <c r="C1314" s="2" t="s">
        <v>1009</v>
      </c>
      <c r="D1314" s="2" t="s">
        <v>1086</v>
      </c>
      <c r="E1314" s="2" t="s">
        <v>1095</v>
      </c>
      <c r="F1314" s="2" t="s">
        <v>1187</v>
      </c>
      <c r="G1314" s="2" t="s">
        <v>1097</v>
      </c>
      <c r="H1314" s="2">
        <v>2020</v>
      </c>
      <c r="I1314" s="69">
        <f>Tabla2[[#This Row],[VALOR TEXTO]]*100000</f>
        <v>0</v>
      </c>
      <c r="J1314" s="5">
        <v>0</v>
      </c>
      <c r="K1314" s="2">
        <v>133</v>
      </c>
      <c r="L1314" s="70" t="s">
        <v>1194</v>
      </c>
    </row>
    <row r="1315" spans="1:12" ht="60">
      <c r="A1315" s="25">
        <v>81794</v>
      </c>
      <c r="B1315" s="2" t="s">
        <v>1003</v>
      </c>
      <c r="C1315" s="2" t="s">
        <v>1009</v>
      </c>
      <c r="D1315" s="2" t="s">
        <v>1086</v>
      </c>
      <c r="E1315" s="2" t="s">
        <v>1095</v>
      </c>
      <c r="F1315" s="2" t="s">
        <v>1187</v>
      </c>
      <c r="G1315" s="2" t="s">
        <v>1097</v>
      </c>
      <c r="H1315" s="2">
        <v>2021</v>
      </c>
      <c r="I1315" s="69">
        <f>Tabla2[[#This Row],[VALOR TEXTO]]*100000</f>
        <v>0</v>
      </c>
      <c r="J1315" s="5">
        <v>0</v>
      </c>
      <c r="K1315" s="2">
        <v>133</v>
      </c>
      <c r="L1315" s="70" t="s">
        <v>1194</v>
      </c>
    </row>
    <row r="1316" spans="1:12" ht="30">
      <c r="A1316" s="25">
        <v>81001</v>
      </c>
      <c r="B1316" s="2" t="s">
        <v>1003</v>
      </c>
      <c r="C1316" s="2" t="s">
        <v>1003</v>
      </c>
      <c r="D1316" s="2" t="s">
        <v>1087</v>
      </c>
      <c r="E1316" s="2" t="s">
        <v>1095</v>
      </c>
      <c r="F1316" s="2" t="s">
        <v>1187</v>
      </c>
      <c r="G1316" s="2" t="s">
        <v>1097</v>
      </c>
      <c r="H1316" s="2">
        <v>2017</v>
      </c>
      <c r="I1316" s="69">
        <f>Tabla2[[#This Row],[VALOR TEXTO]]*100000</f>
        <v>0</v>
      </c>
      <c r="J1316" s="5">
        <v>0</v>
      </c>
      <c r="K1316" s="2">
        <v>130</v>
      </c>
      <c r="L1316" s="70" t="s">
        <v>1194</v>
      </c>
    </row>
    <row r="1317" spans="1:12" ht="30">
      <c r="A1317" s="25">
        <v>81001</v>
      </c>
      <c r="B1317" s="2" t="s">
        <v>1003</v>
      </c>
      <c r="C1317" s="2" t="s">
        <v>1003</v>
      </c>
      <c r="D1317" s="2" t="s">
        <v>1087</v>
      </c>
      <c r="E1317" s="2" t="s">
        <v>1095</v>
      </c>
      <c r="F1317" s="2" t="s">
        <v>1187</v>
      </c>
      <c r="G1317" s="2" t="s">
        <v>1097</v>
      </c>
      <c r="H1317" s="2">
        <v>2018</v>
      </c>
      <c r="I1317" s="69">
        <f>Tabla2[[#This Row],[VALOR TEXTO]]*100000</f>
        <v>0</v>
      </c>
      <c r="J1317" s="5">
        <v>0</v>
      </c>
      <c r="K1317" s="2">
        <v>130</v>
      </c>
      <c r="L1317" s="70" t="s">
        <v>1194</v>
      </c>
    </row>
    <row r="1318" spans="1:12" ht="30">
      <c r="A1318" s="25">
        <v>81001</v>
      </c>
      <c r="B1318" s="2" t="s">
        <v>1003</v>
      </c>
      <c r="C1318" s="2" t="s">
        <v>1003</v>
      </c>
      <c r="D1318" s="2" t="s">
        <v>1087</v>
      </c>
      <c r="E1318" s="2" t="s">
        <v>1095</v>
      </c>
      <c r="F1318" s="2" t="s">
        <v>1187</v>
      </c>
      <c r="G1318" s="2" t="s">
        <v>1097</v>
      </c>
      <c r="H1318" s="2">
        <v>2019</v>
      </c>
      <c r="I1318" s="69">
        <f>Tabla2[[#This Row],[VALOR TEXTO]]*100000</f>
        <v>11.81893393215932</v>
      </c>
      <c r="J1318" s="5">
        <v>1.1818933932159319E-4</v>
      </c>
      <c r="K1318" s="2">
        <v>130</v>
      </c>
      <c r="L1318" s="70" t="s">
        <v>1194</v>
      </c>
    </row>
    <row r="1319" spans="1:12" ht="30">
      <c r="A1319" s="25">
        <v>81001</v>
      </c>
      <c r="B1319" s="2" t="s">
        <v>1003</v>
      </c>
      <c r="C1319" s="2" t="s">
        <v>1003</v>
      </c>
      <c r="D1319" s="2" t="s">
        <v>1087</v>
      </c>
      <c r="E1319" s="2" t="s">
        <v>1095</v>
      </c>
      <c r="F1319" s="2" t="s">
        <v>1187</v>
      </c>
      <c r="G1319" s="2" t="s">
        <v>1097</v>
      </c>
      <c r="H1319" s="2">
        <v>2020</v>
      </c>
      <c r="I1319" s="69">
        <f>Tabla2[[#This Row],[VALOR TEXTO]]*100000</f>
        <v>11.204481792717088</v>
      </c>
      <c r="J1319" s="5">
        <v>1.1204481792717087E-4</v>
      </c>
      <c r="K1319" s="2">
        <v>130</v>
      </c>
      <c r="L1319" s="70" t="s">
        <v>1194</v>
      </c>
    </row>
    <row r="1320" spans="1:12" ht="30">
      <c r="A1320" s="25">
        <v>81001</v>
      </c>
      <c r="B1320" s="2" t="s">
        <v>1003</v>
      </c>
      <c r="C1320" s="2" t="s">
        <v>1003</v>
      </c>
      <c r="D1320" s="2" t="s">
        <v>1087</v>
      </c>
      <c r="E1320" s="2" t="s">
        <v>1095</v>
      </c>
      <c r="F1320" s="2" t="s">
        <v>1187</v>
      </c>
      <c r="G1320" s="2" t="s">
        <v>1097</v>
      </c>
      <c r="H1320" s="2">
        <v>2021</v>
      </c>
      <c r="I1320" s="69">
        <f>Tabla2[[#This Row],[VALOR TEXTO]]*100000</f>
        <v>0</v>
      </c>
      <c r="J1320" s="5">
        <v>0</v>
      </c>
      <c r="K1320" s="2">
        <v>130</v>
      </c>
      <c r="L1320" s="70" t="s">
        <v>1194</v>
      </c>
    </row>
    <row r="1321" spans="1:12" ht="30">
      <c r="A1321" s="25">
        <v>81065</v>
      </c>
      <c r="B1321" s="2" t="s">
        <v>1003</v>
      </c>
      <c r="C1321" s="2" t="s">
        <v>1004</v>
      </c>
      <c r="D1321" s="2" t="s">
        <v>1087</v>
      </c>
      <c r="E1321" s="2" t="s">
        <v>1095</v>
      </c>
      <c r="F1321" s="2" t="s">
        <v>1187</v>
      </c>
      <c r="G1321" s="2" t="s">
        <v>1097</v>
      </c>
      <c r="H1321" s="2">
        <v>2017</v>
      </c>
      <c r="I1321" s="69">
        <f>Tabla2[[#This Row],[VALOR TEXTO]]*100000</f>
        <v>19.025875190258752</v>
      </c>
      <c r="J1321" s="5">
        <v>1.9025875190258751E-4</v>
      </c>
      <c r="K1321" s="2">
        <v>130</v>
      </c>
      <c r="L1321" s="70" t="s">
        <v>1194</v>
      </c>
    </row>
    <row r="1322" spans="1:12" ht="30">
      <c r="A1322" s="25">
        <v>81065</v>
      </c>
      <c r="B1322" s="2" t="s">
        <v>1003</v>
      </c>
      <c r="C1322" s="2" t="s">
        <v>1004</v>
      </c>
      <c r="D1322" s="2" t="s">
        <v>1087</v>
      </c>
      <c r="E1322" s="2" t="s">
        <v>1095</v>
      </c>
      <c r="F1322" s="2" t="s">
        <v>1187</v>
      </c>
      <c r="G1322" s="2" t="s">
        <v>1097</v>
      </c>
      <c r="H1322" s="2">
        <v>2018</v>
      </c>
      <c r="I1322" s="69">
        <f>Tabla2[[#This Row],[VALOR TEXTO]]*100000</f>
        <v>0</v>
      </c>
      <c r="J1322" s="5">
        <v>0</v>
      </c>
      <c r="K1322" s="2">
        <v>130</v>
      </c>
      <c r="L1322" s="70" t="s">
        <v>1194</v>
      </c>
    </row>
    <row r="1323" spans="1:12" ht="30">
      <c r="A1323" s="25">
        <v>81065</v>
      </c>
      <c r="B1323" s="2" t="s">
        <v>1003</v>
      </c>
      <c r="C1323" s="2" t="s">
        <v>1004</v>
      </c>
      <c r="D1323" s="2" t="s">
        <v>1087</v>
      </c>
      <c r="E1323" s="2" t="s">
        <v>1095</v>
      </c>
      <c r="F1323" s="2" t="s">
        <v>1187</v>
      </c>
      <c r="G1323" s="2" t="s">
        <v>1097</v>
      </c>
      <c r="H1323" s="2">
        <v>2019</v>
      </c>
      <c r="I1323" s="69">
        <f>Tabla2[[#This Row],[VALOR TEXTO]]*100000</f>
        <v>0</v>
      </c>
      <c r="J1323" s="5">
        <v>0</v>
      </c>
      <c r="K1323" s="2">
        <v>130</v>
      </c>
      <c r="L1323" s="70" t="s">
        <v>1194</v>
      </c>
    </row>
    <row r="1324" spans="1:12" ht="30">
      <c r="A1324" s="25">
        <v>81065</v>
      </c>
      <c r="B1324" s="2" t="s">
        <v>1003</v>
      </c>
      <c r="C1324" s="2" t="s">
        <v>1004</v>
      </c>
      <c r="D1324" s="2" t="s">
        <v>1087</v>
      </c>
      <c r="E1324" s="2" t="s">
        <v>1095</v>
      </c>
      <c r="F1324" s="2" t="s">
        <v>1187</v>
      </c>
      <c r="G1324" s="2" t="s">
        <v>1097</v>
      </c>
      <c r="H1324" s="2">
        <v>2020</v>
      </c>
      <c r="I1324" s="69">
        <f>Tabla2[[#This Row],[VALOR TEXTO]]*100000</f>
        <v>16.18646811265782</v>
      </c>
      <c r="J1324" s="5">
        <v>1.6186468112657819E-4</v>
      </c>
      <c r="K1324" s="2">
        <v>130</v>
      </c>
      <c r="L1324" s="70" t="s">
        <v>1194</v>
      </c>
    </row>
    <row r="1325" spans="1:12" ht="30">
      <c r="A1325" s="25">
        <v>81065</v>
      </c>
      <c r="B1325" s="2" t="s">
        <v>1003</v>
      </c>
      <c r="C1325" s="2" t="s">
        <v>1004</v>
      </c>
      <c r="D1325" s="2" t="s">
        <v>1087</v>
      </c>
      <c r="E1325" s="2" t="s">
        <v>1095</v>
      </c>
      <c r="F1325" s="2" t="s">
        <v>1187</v>
      </c>
      <c r="G1325" s="2" t="s">
        <v>1097</v>
      </c>
      <c r="H1325" s="2">
        <v>2021</v>
      </c>
      <c r="I1325" s="69">
        <f>Tabla2[[#This Row],[VALOR TEXTO]]*100000</f>
        <v>0</v>
      </c>
      <c r="J1325" s="5">
        <v>0</v>
      </c>
      <c r="K1325" s="2">
        <v>130</v>
      </c>
      <c r="L1325" s="70" t="s">
        <v>1194</v>
      </c>
    </row>
    <row r="1326" spans="1:12" ht="30">
      <c r="A1326" s="25">
        <v>81220</v>
      </c>
      <c r="B1326" s="2" t="s">
        <v>1003</v>
      </c>
      <c r="C1326" s="2" t="s">
        <v>1005</v>
      </c>
      <c r="D1326" s="2" t="s">
        <v>1087</v>
      </c>
      <c r="E1326" s="2" t="s">
        <v>1095</v>
      </c>
      <c r="F1326" s="2" t="s">
        <v>1187</v>
      </c>
      <c r="G1326" s="2" t="s">
        <v>1097</v>
      </c>
      <c r="H1326" s="2">
        <v>2017</v>
      </c>
      <c r="I1326" s="69">
        <f>Tabla2[[#This Row],[VALOR TEXTO]]*100000</f>
        <v>0</v>
      </c>
      <c r="J1326" s="5">
        <v>0</v>
      </c>
      <c r="K1326" s="2">
        <v>130</v>
      </c>
      <c r="L1326" s="70" t="s">
        <v>1194</v>
      </c>
    </row>
    <row r="1327" spans="1:12" ht="30">
      <c r="A1327" s="25">
        <v>81220</v>
      </c>
      <c r="B1327" s="2" t="s">
        <v>1003</v>
      </c>
      <c r="C1327" s="2" t="s">
        <v>1005</v>
      </c>
      <c r="D1327" s="2" t="s">
        <v>1087</v>
      </c>
      <c r="E1327" s="2" t="s">
        <v>1095</v>
      </c>
      <c r="F1327" s="2" t="s">
        <v>1187</v>
      </c>
      <c r="G1327" s="2" t="s">
        <v>1097</v>
      </c>
      <c r="H1327" s="2">
        <v>2018</v>
      </c>
      <c r="I1327" s="69">
        <f>Tabla2[[#This Row],[VALOR TEXTO]]*100000</f>
        <v>0</v>
      </c>
      <c r="J1327" s="5">
        <v>0</v>
      </c>
      <c r="K1327" s="2">
        <v>130</v>
      </c>
      <c r="L1327" s="70" t="s">
        <v>1194</v>
      </c>
    </row>
    <row r="1328" spans="1:12" ht="30">
      <c r="A1328" s="25">
        <v>81220</v>
      </c>
      <c r="B1328" s="2" t="s">
        <v>1003</v>
      </c>
      <c r="C1328" s="2" t="s">
        <v>1005</v>
      </c>
      <c r="D1328" s="2" t="s">
        <v>1087</v>
      </c>
      <c r="E1328" s="2" t="s">
        <v>1095</v>
      </c>
      <c r="F1328" s="2" t="s">
        <v>1187</v>
      </c>
      <c r="G1328" s="2" t="s">
        <v>1097</v>
      </c>
      <c r="H1328" s="2">
        <v>2019</v>
      </c>
      <c r="I1328" s="69">
        <f>Tabla2[[#This Row],[VALOR TEXTO]]*100000</f>
        <v>0</v>
      </c>
      <c r="J1328" s="5">
        <v>0</v>
      </c>
      <c r="K1328" s="2">
        <v>130</v>
      </c>
      <c r="L1328" s="70" t="s">
        <v>1194</v>
      </c>
    </row>
    <row r="1329" spans="1:12" ht="30">
      <c r="A1329" s="25">
        <v>81220</v>
      </c>
      <c r="B1329" s="2" t="s">
        <v>1003</v>
      </c>
      <c r="C1329" s="2" t="s">
        <v>1005</v>
      </c>
      <c r="D1329" s="2" t="s">
        <v>1087</v>
      </c>
      <c r="E1329" s="2" t="s">
        <v>1095</v>
      </c>
      <c r="F1329" s="2" t="s">
        <v>1187</v>
      </c>
      <c r="G1329" s="2" t="s">
        <v>1097</v>
      </c>
      <c r="H1329" s="2">
        <v>2020</v>
      </c>
      <c r="I1329" s="69">
        <f>Tabla2[[#This Row],[VALOR TEXTO]]*100000</f>
        <v>0</v>
      </c>
      <c r="J1329" s="5">
        <v>0</v>
      </c>
      <c r="K1329" s="2">
        <v>130</v>
      </c>
      <c r="L1329" s="70" t="s">
        <v>1194</v>
      </c>
    </row>
    <row r="1330" spans="1:12" ht="30">
      <c r="A1330" s="25">
        <v>81220</v>
      </c>
      <c r="B1330" s="2" t="s">
        <v>1003</v>
      </c>
      <c r="C1330" s="2" t="s">
        <v>1005</v>
      </c>
      <c r="D1330" s="2" t="s">
        <v>1087</v>
      </c>
      <c r="E1330" s="2" t="s">
        <v>1095</v>
      </c>
      <c r="F1330" s="2" t="s">
        <v>1187</v>
      </c>
      <c r="G1330" s="2" t="s">
        <v>1097</v>
      </c>
      <c r="H1330" s="2">
        <v>2021</v>
      </c>
      <c r="I1330" s="69">
        <f>Tabla2[[#This Row],[VALOR TEXTO]]*100000</f>
        <v>0</v>
      </c>
      <c r="J1330" s="5">
        <v>0</v>
      </c>
      <c r="K1330" s="2">
        <v>130</v>
      </c>
      <c r="L1330" s="70" t="s">
        <v>1194</v>
      </c>
    </row>
    <row r="1331" spans="1:12" ht="30">
      <c r="A1331" s="25">
        <v>81300</v>
      </c>
      <c r="B1331" s="2" t="s">
        <v>1003</v>
      </c>
      <c r="C1331" s="2" t="s">
        <v>1006</v>
      </c>
      <c r="D1331" s="2" t="s">
        <v>1087</v>
      </c>
      <c r="E1331" s="2" t="s">
        <v>1095</v>
      </c>
      <c r="F1331" s="2" t="s">
        <v>1187</v>
      </c>
      <c r="G1331" s="2" t="s">
        <v>1097</v>
      </c>
      <c r="H1331" s="2">
        <v>2017</v>
      </c>
      <c r="I1331" s="69">
        <f>Tabla2[[#This Row],[VALOR TEXTO]]*100000</f>
        <v>0</v>
      </c>
      <c r="J1331" s="5">
        <v>0</v>
      </c>
      <c r="K1331" s="2">
        <v>130</v>
      </c>
      <c r="L1331" s="70" t="s">
        <v>1194</v>
      </c>
    </row>
    <row r="1332" spans="1:12" ht="30">
      <c r="A1332" s="25">
        <v>81300</v>
      </c>
      <c r="B1332" s="2" t="s">
        <v>1003</v>
      </c>
      <c r="C1332" s="2" t="s">
        <v>1006</v>
      </c>
      <c r="D1332" s="2" t="s">
        <v>1087</v>
      </c>
      <c r="E1332" s="2" t="s">
        <v>1095</v>
      </c>
      <c r="F1332" s="2" t="s">
        <v>1187</v>
      </c>
      <c r="G1332" s="2" t="s">
        <v>1097</v>
      </c>
      <c r="H1332" s="2">
        <v>2018</v>
      </c>
      <c r="I1332" s="69">
        <f>Tabla2[[#This Row],[VALOR TEXTO]]*100000</f>
        <v>0</v>
      </c>
      <c r="J1332" s="5">
        <v>0</v>
      </c>
      <c r="K1332" s="2">
        <v>130</v>
      </c>
      <c r="L1332" s="70" t="s">
        <v>1194</v>
      </c>
    </row>
    <row r="1333" spans="1:12" ht="30">
      <c r="A1333" s="25">
        <v>81300</v>
      </c>
      <c r="B1333" s="2" t="s">
        <v>1003</v>
      </c>
      <c r="C1333" s="2" t="s">
        <v>1006</v>
      </c>
      <c r="D1333" s="2" t="s">
        <v>1087</v>
      </c>
      <c r="E1333" s="2" t="s">
        <v>1095</v>
      </c>
      <c r="F1333" s="2" t="s">
        <v>1187</v>
      </c>
      <c r="G1333" s="2" t="s">
        <v>1097</v>
      </c>
      <c r="H1333" s="2">
        <v>2019</v>
      </c>
      <c r="I1333" s="69">
        <f>Tabla2[[#This Row],[VALOR TEXTO]]*100000</f>
        <v>0</v>
      </c>
      <c r="J1333" s="5">
        <v>0</v>
      </c>
      <c r="K1333" s="2">
        <v>130</v>
      </c>
      <c r="L1333" s="70" t="s">
        <v>1194</v>
      </c>
    </row>
    <row r="1334" spans="1:12" ht="30">
      <c r="A1334" s="25">
        <v>81300</v>
      </c>
      <c r="B1334" s="2" t="s">
        <v>1003</v>
      </c>
      <c r="C1334" s="2" t="s">
        <v>1006</v>
      </c>
      <c r="D1334" s="2" t="s">
        <v>1087</v>
      </c>
      <c r="E1334" s="2" t="s">
        <v>1095</v>
      </c>
      <c r="F1334" s="2" t="s">
        <v>1187</v>
      </c>
      <c r="G1334" s="2" t="s">
        <v>1097</v>
      </c>
      <c r="H1334" s="2">
        <v>2020</v>
      </c>
      <c r="I1334" s="69">
        <f>Tabla2[[#This Row],[VALOR TEXTO]]*100000</f>
        <v>0</v>
      </c>
      <c r="J1334" s="5">
        <v>0</v>
      </c>
      <c r="K1334" s="2">
        <v>130</v>
      </c>
      <c r="L1334" s="70" t="s">
        <v>1194</v>
      </c>
    </row>
    <row r="1335" spans="1:12" ht="30">
      <c r="A1335" s="25">
        <v>81300</v>
      </c>
      <c r="B1335" s="2" t="s">
        <v>1003</v>
      </c>
      <c r="C1335" s="2" t="s">
        <v>1006</v>
      </c>
      <c r="D1335" s="2" t="s">
        <v>1087</v>
      </c>
      <c r="E1335" s="2" t="s">
        <v>1095</v>
      </c>
      <c r="F1335" s="2" t="s">
        <v>1187</v>
      </c>
      <c r="G1335" s="2" t="s">
        <v>1097</v>
      </c>
      <c r="H1335" s="2">
        <v>2021</v>
      </c>
      <c r="I1335" s="69">
        <f>Tabla2[[#This Row],[VALOR TEXTO]]*100000</f>
        <v>0</v>
      </c>
      <c r="J1335" s="5">
        <v>0</v>
      </c>
      <c r="K1335" s="2">
        <v>130</v>
      </c>
      <c r="L1335" s="70" t="s">
        <v>1194</v>
      </c>
    </row>
    <row r="1336" spans="1:12" ht="30">
      <c r="A1336" s="25">
        <v>81591</v>
      </c>
      <c r="B1336" s="2" t="s">
        <v>1003</v>
      </c>
      <c r="C1336" s="2" t="s">
        <v>1007</v>
      </c>
      <c r="D1336" s="2" t="s">
        <v>1087</v>
      </c>
      <c r="E1336" s="2" t="s">
        <v>1095</v>
      </c>
      <c r="F1336" s="2" t="s">
        <v>1187</v>
      </c>
      <c r="G1336" s="2" t="s">
        <v>1097</v>
      </c>
      <c r="H1336" s="2">
        <v>2017</v>
      </c>
      <c r="I1336" s="69">
        <f>Tabla2[[#This Row],[VALOR TEXTO]]*100000</f>
        <v>0</v>
      </c>
      <c r="J1336" s="5">
        <v>0</v>
      </c>
      <c r="K1336" s="2">
        <v>130</v>
      </c>
      <c r="L1336" s="70" t="s">
        <v>1194</v>
      </c>
    </row>
    <row r="1337" spans="1:12" ht="30">
      <c r="A1337" s="25">
        <v>81591</v>
      </c>
      <c r="B1337" s="2" t="s">
        <v>1003</v>
      </c>
      <c r="C1337" s="2" t="s">
        <v>1007</v>
      </c>
      <c r="D1337" s="2" t="s">
        <v>1087</v>
      </c>
      <c r="E1337" s="2" t="s">
        <v>1095</v>
      </c>
      <c r="F1337" s="2" t="s">
        <v>1187</v>
      </c>
      <c r="G1337" s="2" t="s">
        <v>1097</v>
      </c>
      <c r="H1337" s="2">
        <v>2018</v>
      </c>
      <c r="I1337" s="69">
        <f>Tabla2[[#This Row],[VALOR TEXTO]]*100000</f>
        <v>229.35779816513764</v>
      </c>
      <c r="J1337" s="5">
        <v>2.2935779816513763E-3</v>
      </c>
      <c r="K1337" s="2">
        <v>130</v>
      </c>
      <c r="L1337" s="70" t="s">
        <v>1194</v>
      </c>
    </row>
    <row r="1338" spans="1:12" ht="30">
      <c r="A1338" s="25">
        <v>81591</v>
      </c>
      <c r="B1338" s="2" t="s">
        <v>1003</v>
      </c>
      <c r="C1338" s="2" t="s">
        <v>1007</v>
      </c>
      <c r="D1338" s="2" t="s">
        <v>1087</v>
      </c>
      <c r="E1338" s="2" t="s">
        <v>1095</v>
      </c>
      <c r="F1338" s="2" t="s">
        <v>1187</v>
      </c>
      <c r="G1338" s="2" t="s">
        <v>1097</v>
      </c>
      <c r="H1338" s="2">
        <v>2019</v>
      </c>
      <c r="I1338" s="69">
        <f>Tabla2[[#This Row],[VALOR TEXTO]]*100000</f>
        <v>0</v>
      </c>
      <c r="J1338" s="5">
        <v>0</v>
      </c>
      <c r="K1338" s="2">
        <v>130</v>
      </c>
      <c r="L1338" s="70" t="s">
        <v>1194</v>
      </c>
    </row>
    <row r="1339" spans="1:12" ht="30">
      <c r="A1339" s="25">
        <v>81591</v>
      </c>
      <c r="B1339" s="2" t="s">
        <v>1003</v>
      </c>
      <c r="C1339" s="2" t="s">
        <v>1007</v>
      </c>
      <c r="D1339" s="2" t="s">
        <v>1087</v>
      </c>
      <c r="E1339" s="2" t="s">
        <v>1095</v>
      </c>
      <c r="F1339" s="2" t="s">
        <v>1187</v>
      </c>
      <c r="G1339" s="2" t="s">
        <v>1097</v>
      </c>
      <c r="H1339" s="2">
        <v>2020</v>
      </c>
      <c r="I1339" s="69">
        <f>Tabla2[[#This Row],[VALOR TEXTO]]*100000</f>
        <v>0</v>
      </c>
      <c r="J1339" s="5">
        <v>0</v>
      </c>
      <c r="K1339" s="2">
        <v>130</v>
      </c>
      <c r="L1339" s="70" t="s">
        <v>1194</v>
      </c>
    </row>
    <row r="1340" spans="1:12" ht="30">
      <c r="A1340" s="25">
        <v>81591</v>
      </c>
      <c r="B1340" s="2" t="s">
        <v>1003</v>
      </c>
      <c r="C1340" s="2" t="s">
        <v>1007</v>
      </c>
      <c r="D1340" s="2" t="s">
        <v>1087</v>
      </c>
      <c r="E1340" s="2" t="s">
        <v>1095</v>
      </c>
      <c r="F1340" s="2" t="s">
        <v>1187</v>
      </c>
      <c r="G1340" s="2" t="s">
        <v>1097</v>
      </c>
      <c r="H1340" s="2">
        <v>2021</v>
      </c>
      <c r="I1340" s="69">
        <f>Tabla2[[#This Row],[VALOR TEXTO]]*100000</f>
        <v>0</v>
      </c>
      <c r="J1340" s="5">
        <v>0</v>
      </c>
      <c r="K1340" s="2">
        <v>130</v>
      </c>
      <c r="L1340" s="70" t="s">
        <v>1194</v>
      </c>
    </row>
    <row r="1341" spans="1:12" ht="30">
      <c r="A1341" s="25">
        <v>81736</v>
      </c>
      <c r="B1341" s="2" t="s">
        <v>1003</v>
      </c>
      <c r="C1341" s="2" t="s">
        <v>1008</v>
      </c>
      <c r="D1341" s="2" t="s">
        <v>1087</v>
      </c>
      <c r="E1341" s="2" t="s">
        <v>1095</v>
      </c>
      <c r="F1341" s="2" t="s">
        <v>1187</v>
      </c>
      <c r="G1341" s="2" t="s">
        <v>1097</v>
      </c>
      <c r="H1341" s="2">
        <v>2017</v>
      </c>
      <c r="I1341" s="69">
        <f>Tabla2[[#This Row],[VALOR TEXTO]]*100000</f>
        <v>0</v>
      </c>
      <c r="J1341" s="5">
        <v>0</v>
      </c>
      <c r="K1341" s="2">
        <v>130</v>
      </c>
      <c r="L1341" s="70" t="s">
        <v>1194</v>
      </c>
    </row>
    <row r="1342" spans="1:12" ht="30">
      <c r="A1342" s="25">
        <v>81736</v>
      </c>
      <c r="B1342" s="2" t="s">
        <v>1003</v>
      </c>
      <c r="C1342" s="2" t="s">
        <v>1008</v>
      </c>
      <c r="D1342" s="2" t="s">
        <v>1087</v>
      </c>
      <c r="E1342" s="2" t="s">
        <v>1095</v>
      </c>
      <c r="F1342" s="2" t="s">
        <v>1187</v>
      </c>
      <c r="G1342" s="2" t="s">
        <v>1097</v>
      </c>
      <c r="H1342" s="2">
        <v>2018</v>
      </c>
      <c r="I1342" s="69">
        <f>Tabla2[[#This Row],[VALOR TEXTO]]*100000</f>
        <v>0</v>
      </c>
      <c r="J1342" s="5">
        <v>0</v>
      </c>
      <c r="K1342" s="2">
        <v>130</v>
      </c>
      <c r="L1342" s="70" t="s">
        <v>1194</v>
      </c>
    </row>
    <row r="1343" spans="1:12" ht="30">
      <c r="A1343" s="25">
        <v>81736</v>
      </c>
      <c r="B1343" s="2" t="s">
        <v>1003</v>
      </c>
      <c r="C1343" s="2" t="s">
        <v>1008</v>
      </c>
      <c r="D1343" s="2" t="s">
        <v>1087</v>
      </c>
      <c r="E1343" s="2" t="s">
        <v>1095</v>
      </c>
      <c r="F1343" s="2" t="s">
        <v>1187</v>
      </c>
      <c r="G1343" s="2" t="s">
        <v>1097</v>
      </c>
      <c r="H1343" s="2">
        <v>2019</v>
      </c>
      <c r="I1343" s="69">
        <f>Tabla2[[#This Row],[VALOR TEXTO]]*100000</f>
        <v>0</v>
      </c>
      <c r="J1343" s="5">
        <v>0</v>
      </c>
      <c r="K1343" s="2">
        <v>130</v>
      </c>
      <c r="L1343" s="70" t="s">
        <v>1194</v>
      </c>
    </row>
    <row r="1344" spans="1:12" ht="30">
      <c r="A1344" s="25">
        <v>81736</v>
      </c>
      <c r="B1344" s="2" t="s">
        <v>1003</v>
      </c>
      <c r="C1344" s="2" t="s">
        <v>1008</v>
      </c>
      <c r="D1344" s="2" t="s">
        <v>1087</v>
      </c>
      <c r="E1344" s="2" t="s">
        <v>1095</v>
      </c>
      <c r="F1344" s="2" t="s">
        <v>1187</v>
      </c>
      <c r="G1344" s="2" t="s">
        <v>1097</v>
      </c>
      <c r="H1344" s="2">
        <v>2020</v>
      </c>
      <c r="I1344" s="69">
        <f>Tabla2[[#This Row],[VALOR TEXTO]]*100000</f>
        <v>0</v>
      </c>
      <c r="J1344" s="5">
        <v>0</v>
      </c>
      <c r="K1344" s="2">
        <v>130</v>
      </c>
      <c r="L1344" s="70" t="s">
        <v>1194</v>
      </c>
    </row>
    <row r="1345" spans="1:12" ht="30">
      <c r="A1345" s="25">
        <v>81736</v>
      </c>
      <c r="B1345" s="2" t="s">
        <v>1003</v>
      </c>
      <c r="C1345" s="2" t="s">
        <v>1008</v>
      </c>
      <c r="D1345" s="2" t="s">
        <v>1087</v>
      </c>
      <c r="E1345" s="2" t="s">
        <v>1095</v>
      </c>
      <c r="F1345" s="2" t="s">
        <v>1187</v>
      </c>
      <c r="G1345" s="2" t="s">
        <v>1097</v>
      </c>
      <c r="H1345" s="2">
        <v>2021</v>
      </c>
      <c r="I1345" s="69">
        <f>Tabla2[[#This Row],[VALOR TEXTO]]*100000</f>
        <v>0</v>
      </c>
      <c r="J1345" s="5">
        <v>0</v>
      </c>
      <c r="K1345" s="2">
        <v>130</v>
      </c>
      <c r="L1345" s="70" t="s">
        <v>1194</v>
      </c>
    </row>
    <row r="1346" spans="1:12" ht="30">
      <c r="A1346" s="25">
        <v>81794</v>
      </c>
      <c r="B1346" s="2" t="s">
        <v>1003</v>
      </c>
      <c r="C1346" s="2" t="s">
        <v>1009</v>
      </c>
      <c r="D1346" s="2" t="s">
        <v>1087</v>
      </c>
      <c r="E1346" s="2" t="s">
        <v>1095</v>
      </c>
      <c r="F1346" s="2" t="s">
        <v>1187</v>
      </c>
      <c r="G1346" s="2" t="s">
        <v>1097</v>
      </c>
      <c r="H1346" s="2">
        <v>2017</v>
      </c>
      <c r="I1346" s="69">
        <f>Tabla2[[#This Row],[VALOR TEXTO]]*100000</f>
        <v>15.153811183512653</v>
      </c>
      <c r="J1346" s="5">
        <v>1.5153811183512653E-4</v>
      </c>
      <c r="K1346" s="2">
        <v>130</v>
      </c>
      <c r="L1346" s="70" t="s">
        <v>1194</v>
      </c>
    </row>
    <row r="1347" spans="1:12" ht="30">
      <c r="A1347" s="25">
        <v>81794</v>
      </c>
      <c r="B1347" s="2" t="s">
        <v>1003</v>
      </c>
      <c r="C1347" s="2" t="s">
        <v>1009</v>
      </c>
      <c r="D1347" s="2" t="s">
        <v>1087</v>
      </c>
      <c r="E1347" s="2" t="s">
        <v>1095</v>
      </c>
      <c r="F1347" s="2" t="s">
        <v>1187</v>
      </c>
      <c r="G1347" s="2" t="s">
        <v>1097</v>
      </c>
      <c r="H1347" s="2">
        <v>2018</v>
      </c>
      <c r="I1347" s="69">
        <f>Tabla2[[#This Row],[VALOR TEXTO]]*100000</f>
        <v>21.308331557639036</v>
      </c>
      <c r="J1347" s="5">
        <v>2.1308331557639036E-4</v>
      </c>
      <c r="K1347" s="2">
        <v>130</v>
      </c>
      <c r="L1347" s="70" t="s">
        <v>1194</v>
      </c>
    </row>
    <row r="1348" spans="1:12" ht="30">
      <c r="A1348" s="25">
        <v>81794</v>
      </c>
      <c r="B1348" s="2" t="s">
        <v>1003</v>
      </c>
      <c r="C1348" s="2" t="s">
        <v>1009</v>
      </c>
      <c r="D1348" s="2" t="s">
        <v>1087</v>
      </c>
      <c r="E1348" s="2" t="s">
        <v>1095</v>
      </c>
      <c r="F1348" s="2" t="s">
        <v>1187</v>
      </c>
      <c r="G1348" s="2" t="s">
        <v>1097</v>
      </c>
      <c r="H1348" s="2">
        <v>2019</v>
      </c>
      <c r="I1348" s="69">
        <f>Tabla2[[#This Row],[VALOR TEXTO]]*100000</f>
        <v>19.782393669634025</v>
      </c>
      <c r="J1348" s="5">
        <v>1.9782393669634025E-4</v>
      </c>
      <c r="K1348" s="2">
        <v>130</v>
      </c>
      <c r="L1348" s="70" t="s">
        <v>1194</v>
      </c>
    </row>
    <row r="1349" spans="1:12" ht="30">
      <c r="A1349" s="25">
        <v>81794</v>
      </c>
      <c r="B1349" s="2" t="s">
        <v>1003</v>
      </c>
      <c r="C1349" s="2" t="s">
        <v>1009</v>
      </c>
      <c r="D1349" s="2" t="s">
        <v>1087</v>
      </c>
      <c r="E1349" s="2" t="s">
        <v>1095</v>
      </c>
      <c r="F1349" s="2" t="s">
        <v>1187</v>
      </c>
      <c r="G1349" s="2" t="s">
        <v>1097</v>
      </c>
      <c r="H1349" s="2">
        <v>2020</v>
      </c>
      <c r="I1349" s="69">
        <f>Tabla2[[#This Row],[VALOR TEXTO]]*100000</f>
        <v>0</v>
      </c>
      <c r="J1349" s="5">
        <v>0</v>
      </c>
      <c r="K1349" s="2">
        <v>130</v>
      </c>
      <c r="L1349" s="70" t="s">
        <v>1194</v>
      </c>
    </row>
    <row r="1350" spans="1:12" ht="30">
      <c r="A1350" s="25">
        <v>81794</v>
      </c>
      <c r="B1350" s="2" t="s">
        <v>1003</v>
      </c>
      <c r="C1350" s="2" t="s">
        <v>1009</v>
      </c>
      <c r="D1350" s="2" t="s">
        <v>1087</v>
      </c>
      <c r="E1350" s="2" t="s">
        <v>1095</v>
      </c>
      <c r="F1350" s="2" t="s">
        <v>1187</v>
      </c>
      <c r="G1350" s="2" t="s">
        <v>1097</v>
      </c>
      <c r="H1350" s="2">
        <v>2021</v>
      </c>
      <c r="I1350" s="69">
        <f>Tabla2[[#This Row],[VALOR TEXTO]]*100000</f>
        <v>0</v>
      </c>
      <c r="J1350" s="5">
        <v>0</v>
      </c>
      <c r="K1350" s="2">
        <v>130</v>
      </c>
      <c r="L1350" s="70" t="s">
        <v>1194</v>
      </c>
    </row>
    <row r="1351" spans="1:12" ht="45">
      <c r="A1351" s="25">
        <v>81</v>
      </c>
      <c r="B1351" s="2" t="s">
        <v>1003</v>
      </c>
      <c r="C1351" s="2" t="s">
        <v>1075</v>
      </c>
      <c r="D1351" s="2" t="s">
        <v>1083</v>
      </c>
      <c r="E1351" s="2" t="s">
        <v>1095</v>
      </c>
      <c r="F1351" s="2" t="s">
        <v>1187</v>
      </c>
      <c r="G1351" s="2" t="s">
        <v>1097</v>
      </c>
      <c r="H1351" s="2">
        <v>2017</v>
      </c>
      <c r="I1351" s="69">
        <v>0.81419529837251359</v>
      </c>
      <c r="J1351" s="5">
        <v>0.81419529837251359</v>
      </c>
      <c r="K1351" s="2">
        <v>71</v>
      </c>
      <c r="L1351" s="70" t="s">
        <v>1171</v>
      </c>
    </row>
    <row r="1352" spans="1:12" ht="45">
      <c r="A1352" s="25">
        <v>81</v>
      </c>
      <c r="B1352" s="2" t="s">
        <v>1003</v>
      </c>
      <c r="C1352" s="2" t="s">
        <v>1075</v>
      </c>
      <c r="D1352" s="2" t="s">
        <v>1082</v>
      </c>
      <c r="E1352" s="2" t="s">
        <v>1095</v>
      </c>
      <c r="F1352" s="2" t="s">
        <v>1187</v>
      </c>
      <c r="G1352" s="2" t="s">
        <v>1097</v>
      </c>
      <c r="H1352" s="2">
        <v>2017</v>
      </c>
      <c r="I1352" s="69">
        <v>0.95794290695140549</v>
      </c>
      <c r="J1352" s="5">
        <v>0.95794290695140549</v>
      </c>
      <c r="K1352" s="2">
        <v>154</v>
      </c>
      <c r="L1352" s="70" t="s">
        <v>1171</v>
      </c>
    </row>
    <row r="1353" spans="1:12" ht="45">
      <c r="A1353" s="25">
        <v>81</v>
      </c>
      <c r="B1353" s="2" t="s">
        <v>1003</v>
      </c>
      <c r="C1353" s="2" t="s">
        <v>1075</v>
      </c>
      <c r="D1353" s="2" t="s">
        <v>1084</v>
      </c>
      <c r="E1353" s="2" t="s">
        <v>1095</v>
      </c>
      <c r="F1353" s="2" t="s">
        <v>1187</v>
      </c>
      <c r="G1353" s="2" t="s">
        <v>1097</v>
      </c>
      <c r="H1353" s="2">
        <v>2017</v>
      </c>
      <c r="I1353" s="69">
        <v>2.1791239921551536E-4</v>
      </c>
      <c r="J1353" s="5">
        <v>2.1791239921551536E-4</v>
      </c>
      <c r="K1353" s="2">
        <v>106</v>
      </c>
      <c r="L1353" s="70" t="s">
        <v>1171</v>
      </c>
    </row>
    <row r="1354" spans="1:12" ht="45">
      <c r="A1354" s="25">
        <v>81</v>
      </c>
      <c r="B1354" s="2" t="s">
        <v>1003</v>
      </c>
      <c r="C1354" s="2" t="s">
        <v>1075</v>
      </c>
      <c r="D1354" s="2" t="s">
        <v>1088</v>
      </c>
      <c r="E1354" s="2" t="s">
        <v>1095</v>
      </c>
      <c r="F1354" s="2" t="s">
        <v>1207</v>
      </c>
      <c r="G1354" s="2" t="s">
        <v>1275</v>
      </c>
      <c r="H1354" s="2">
        <v>2017</v>
      </c>
      <c r="I1354" s="69">
        <f>Tabla2[[#This Row],[VALOR TEXTO]]*1000</f>
        <v>5.8184639255236617</v>
      </c>
      <c r="J1354" s="5">
        <v>5.8184639255236615E-3</v>
      </c>
      <c r="K1354" s="2">
        <v>123</v>
      </c>
      <c r="L1354" s="70" t="s">
        <v>1256</v>
      </c>
    </row>
    <row r="1355" spans="1:12" ht="60">
      <c r="A1355" s="25">
        <v>81</v>
      </c>
      <c r="B1355" s="2" t="s">
        <v>1003</v>
      </c>
      <c r="C1355" s="2" t="s">
        <v>1075</v>
      </c>
      <c r="D1355" s="2" t="s">
        <v>1085</v>
      </c>
      <c r="E1355" s="2" t="s">
        <v>1095</v>
      </c>
      <c r="F1355" s="2" t="s">
        <v>1187</v>
      </c>
      <c r="G1355" s="2" t="s">
        <v>1097</v>
      </c>
      <c r="H1355" s="2">
        <v>2017</v>
      </c>
      <c r="I1355" s="69">
        <f>Tabla2[[#This Row],[VALOR TEXTO]]*100000</f>
        <v>3.0030030030030028</v>
      </c>
      <c r="J1355" s="5">
        <v>3.0030030030030029E-5</v>
      </c>
      <c r="K1355" s="2">
        <v>131</v>
      </c>
      <c r="L1355" s="70" t="s">
        <v>1194</v>
      </c>
    </row>
    <row r="1356" spans="1:12" ht="60">
      <c r="A1356" s="25">
        <v>81</v>
      </c>
      <c r="B1356" s="2" t="s">
        <v>1003</v>
      </c>
      <c r="C1356" s="2" t="s">
        <v>1075</v>
      </c>
      <c r="D1356" s="2" t="s">
        <v>1086</v>
      </c>
      <c r="E1356" s="2" t="s">
        <v>1095</v>
      </c>
      <c r="F1356" s="2" t="s">
        <v>1187</v>
      </c>
      <c r="G1356" s="2" t="s">
        <v>1097</v>
      </c>
      <c r="H1356" s="2">
        <v>2017</v>
      </c>
      <c r="I1356" s="69">
        <f>Tabla2[[#This Row],[VALOR TEXTO]]*100000</f>
        <v>3.0030030030030028</v>
      </c>
      <c r="J1356" s="5">
        <v>3.0030030030030029E-5</v>
      </c>
      <c r="K1356" s="2">
        <v>133</v>
      </c>
      <c r="L1356" s="70" t="s">
        <v>1194</v>
      </c>
    </row>
    <row r="1357" spans="1:12" ht="45">
      <c r="A1357" s="25">
        <v>81</v>
      </c>
      <c r="B1357" s="2" t="s">
        <v>1003</v>
      </c>
      <c r="C1357" s="2" t="s">
        <v>1075</v>
      </c>
      <c r="D1357" s="2" t="s">
        <v>1087</v>
      </c>
      <c r="E1357" s="2" t="s">
        <v>1095</v>
      </c>
      <c r="F1357" s="2" t="s">
        <v>1187</v>
      </c>
      <c r="G1357" s="2" t="s">
        <v>1097</v>
      </c>
      <c r="H1357" s="2">
        <v>2017</v>
      </c>
      <c r="I1357" s="69">
        <f>Tabla2[[#This Row],[VALOR TEXTO]]*100000</f>
        <v>6.0060060060060056</v>
      </c>
      <c r="J1357" s="5">
        <v>6.0060060060060059E-5</v>
      </c>
      <c r="K1357" s="2">
        <v>130</v>
      </c>
      <c r="L1357" s="70" t="s">
        <v>1194</v>
      </c>
    </row>
    <row r="1358" spans="1:12" ht="45">
      <c r="A1358" s="25">
        <v>81</v>
      </c>
      <c r="B1358" s="2" t="s">
        <v>1003</v>
      </c>
      <c r="C1358" s="2" t="s">
        <v>1075</v>
      </c>
      <c r="D1358" s="2" t="s">
        <v>1083</v>
      </c>
      <c r="E1358" s="2" t="s">
        <v>1095</v>
      </c>
      <c r="F1358" s="2" t="s">
        <v>1187</v>
      </c>
      <c r="G1358" s="2" t="s">
        <v>1097</v>
      </c>
      <c r="H1358" s="2">
        <v>2018</v>
      </c>
      <c r="I1358" s="69">
        <v>0.75192507804370445</v>
      </c>
      <c r="J1358" s="5">
        <v>0.75192507804370445</v>
      </c>
      <c r="K1358" s="2">
        <v>71</v>
      </c>
      <c r="L1358" s="70" t="s">
        <v>1171</v>
      </c>
    </row>
    <row r="1359" spans="1:12" ht="45">
      <c r="A1359" s="25">
        <v>81</v>
      </c>
      <c r="B1359" s="2" t="s">
        <v>1003</v>
      </c>
      <c r="C1359" s="2" t="s">
        <v>1075</v>
      </c>
      <c r="D1359" s="2" t="s">
        <v>1082</v>
      </c>
      <c r="E1359" s="2" t="s">
        <v>1095</v>
      </c>
      <c r="F1359" s="2" t="s">
        <v>1187</v>
      </c>
      <c r="G1359" s="2" t="s">
        <v>1097</v>
      </c>
      <c r="H1359" s="2">
        <v>2018</v>
      </c>
      <c r="I1359" s="69">
        <v>0.95106297633373449</v>
      </c>
      <c r="J1359" s="5">
        <v>0.95106297633373449</v>
      </c>
      <c r="K1359" s="2">
        <v>154</v>
      </c>
      <c r="L1359" s="70" t="s">
        <v>1171</v>
      </c>
    </row>
    <row r="1360" spans="1:12" ht="45">
      <c r="A1360" s="25">
        <v>81</v>
      </c>
      <c r="B1360" s="2" t="s">
        <v>1003</v>
      </c>
      <c r="C1360" s="2" t="s">
        <v>1075</v>
      </c>
      <c r="D1360" s="2" t="s">
        <v>1084</v>
      </c>
      <c r="E1360" s="2" t="s">
        <v>1095</v>
      </c>
      <c r="F1360" s="2" t="s">
        <v>1187</v>
      </c>
      <c r="G1360" s="2" t="s">
        <v>1097</v>
      </c>
      <c r="H1360" s="2">
        <v>2018</v>
      </c>
      <c r="I1360" s="69">
        <v>6.0168471720818293E-4</v>
      </c>
      <c r="J1360" s="5">
        <v>6.0168471720818293E-4</v>
      </c>
      <c r="K1360" s="2">
        <v>106</v>
      </c>
      <c r="L1360" s="70" t="s">
        <v>1171</v>
      </c>
    </row>
    <row r="1361" spans="1:12" ht="45">
      <c r="A1361" s="25">
        <v>81</v>
      </c>
      <c r="B1361" s="2" t="s">
        <v>1003</v>
      </c>
      <c r="C1361" s="2" t="s">
        <v>1075</v>
      </c>
      <c r="D1361" s="2" t="s">
        <v>1088</v>
      </c>
      <c r="E1361" s="2" t="s">
        <v>1095</v>
      </c>
      <c r="F1361" s="2" t="s">
        <v>1207</v>
      </c>
      <c r="G1361" s="2" t="s">
        <v>1275</v>
      </c>
      <c r="H1361" s="2">
        <v>2018</v>
      </c>
      <c r="I1361" s="69">
        <f>Tabla2[[#This Row],[VALOR TEXTO]]*1000</f>
        <v>4.8177083333333339</v>
      </c>
      <c r="J1361" s="5">
        <v>4.8177083333333336E-3</v>
      </c>
      <c r="K1361" s="2">
        <v>123</v>
      </c>
      <c r="L1361" s="70" t="s">
        <v>1256</v>
      </c>
    </row>
    <row r="1362" spans="1:12" ht="60">
      <c r="A1362" s="25">
        <v>81</v>
      </c>
      <c r="B1362" s="2" t="s">
        <v>1003</v>
      </c>
      <c r="C1362" s="2" t="s">
        <v>1075</v>
      </c>
      <c r="D1362" s="2" t="s">
        <v>1085</v>
      </c>
      <c r="E1362" s="2" t="s">
        <v>1095</v>
      </c>
      <c r="F1362" s="2" t="s">
        <v>1187</v>
      </c>
      <c r="G1362" s="2" t="s">
        <v>1097</v>
      </c>
      <c r="H1362" s="2">
        <v>2018</v>
      </c>
      <c r="I1362" s="69">
        <f>Tabla2[[#This Row],[VALOR TEXTO]]*100000</f>
        <v>3.7894577285990372</v>
      </c>
      <c r="J1362" s="5">
        <v>3.7894577285990373E-5</v>
      </c>
      <c r="K1362" s="2">
        <v>131</v>
      </c>
      <c r="L1362" s="70" t="s">
        <v>1194</v>
      </c>
    </row>
    <row r="1363" spans="1:12" ht="60">
      <c r="A1363" s="25">
        <v>81</v>
      </c>
      <c r="B1363" s="2" t="s">
        <v>1003</v>
      </c>
      <c r="C1363" s="2" t="s">
        <v>1075</v>
      </c>
      <c r="D1363" s="2" t="s">
        <v>1086</v>
      </c>
      <c r="E1363" s="2" t="s">
        <v>1095</v>
      </c>
      <c r="F1363" s="2" t="s">
        <v>1187</v>
      </c>
      <c r="G1363" s="2" t="s">
        <v>1097</v>
      </c>
      <c r="H1363" s="2">
        <v>2018</v>
      </c>
      <c r="I1363" s="69">
        <f>Tabla2[[#This Row],[VALOR TEXTO]]*100000</f>
        <v>18.947288642995186</v>
      </c>
      <c r="J1363" s="5">
        <v>1.8947288642995187E-4</v>
      </c>
      <c r="K1363" s="2">
        <v>133</v>
      </c>
      <c r="L1363" s="70" t="s">
        <v>1194</v>
      </c>
    </row>
    <row r="1364" spans="1:12" ht="45">
      <c r="A1364" s="25">
        <v>81</v>
      </c>
      <c r="B1364" s="2" t="s">
        <v>1003</v>
      </c>
      <c r="C1364" s="2" t="s">
        <v>1075</v>
      </c>
      <c r="D1364" s="2" t="s">
        <v>1087</v>
      </c>
      <c r="E1364" s="2" t="s">
        <v>1095</v>
      </c>
      <c r="F1364" s="2" t="s">
        <v>1187</v>
      </c>
      <c r="G1364" s="2" t="s">
        <v>1097</v>
      </c>
      <c r="H1364" s="2">
        <v>2018</v>
      </c>
      <c r="I1364" s="69">
        <f>Tabla2[[#This Row],[VALOR TEXTO]]*100000</f>
        <v>7.5789154571980744</v>
      </c>
      <c r="J1364" s="5">
        <v>7.5789154571980746E-5</v>
      </c>
      <c r="K1364" s="2">
        <v>130</v>
      </c>
      <c r="L1364" s="70" t="s">
        <v>1194</v>
      </c>
    </row>
    <row r="1365" spans="1:12" ht="45">
      <c r="A1365" s="25">
        <v>81</v>
      </c>
      <c r="B1365" s="2" t="s">
        <v>1003</v>
      </c>
      <c r="C1365" s="2" t="s">
        <v>1075</v>
      </c>
      <c r="D1365" s="2" t="s">
        <v>1083</v>
      </c>
      <c r="E1365" s="2" t="s">
        <v>1095</v>
      </c>
      <c r="F1365" s="2" t="s">
        <v>1187</v>
      </c>
      <c r="G1365" s="2" t="s">
        <v>1097</v>
      </c>
      <c r="H1365" s="2">
        <v>2019</v>
      </c>
      <c r="I1365" s="69">
        <v>0.76750572082379864</v>
      </c>
      <c r="J1365" s="5">
        <v>0.76750572082379864</v>
      </c>
      <c r="K1365" s="2">
        <v>71</v>
      </c>
      <c r="L1365" s="70" t="s">
        <v>1171</v>
      </c>
    </row>
    <row r="1366" spans="1:12" ht="45">
      <c r="A1366" s="25">
        <v>81</v>
      </c>
      <c r="B1366" s="2" t="s">
        <v>1003</v>
      </c>
      <c r="C1366" s="2" t="s">
        <v>1075</v>
      </c>
      <c r="D1366" s="2" t="s">
        <v>1082</v>
      </c>
      <c r="E1366" s="2" t="s">
        <v>1095</v>
      </c>
      <c r="F1366" s="2" t="s">
        <v>1187</v>
      </c>
      <c r="G1366" s="2" t="s">
        <v>1097</v>
      </c>
      <c r="H1366" s="2">
        <v>2019</v>
      </c>
      <c r="I1366" s="69">
        <v>0.95394154118689101</v>
      </c>
      <c r="J1366" s="5">
        <v>0.95394154118689101</v>
      </c>
      <c r="K1366" s="2">
        <v>154</v>
      </c>
      <c r="L1366" s="70" t="s">
        <v>1171</v>
      </c>
    </row>
    <row r="1367" spans="1:12" ht="45">
      <c r="A1367" s="25">
        <v>81</v>
      </c>
      <c r="B1367" s="2" t="s">
        <v>1003</v>
      </c>
      <c r="C1367" s="2" t="s">
        <v>1075</v>
      </c>
      <c r="D1367" s="2" t="s">
        <v>1084</v>
      </c>
      <c r="E1367" s="2" t="s">
        <v>1095</v>
      </c>
      <c r="F1367" s="2" t="s">
        <v>1187</v>
      </c>
      <c r="G1367" s="2" t="s">
        <v>1097</v>
      </c>
      <c r="H1367" s="2">
        <v>2019</v>
      </c>
      <c r="I1367" s="69">
        <v>4.4286979627989372E-4</v>
      </c>
      <c r="J1367" s="5">
        <v>4.4286979627989372E-4</v>
      </c>
      <c r="K1367" s="2">
        <v>106</v>
      </c>
      <c r="L1367" s="70" t="s">
        <v>1171</v>
      </c>
    </row>
    <row r="1368" spans="1:12" ht="45">
      <c r="A1368" s="25">
        <v>81</v>
      </c>
      <c r="B1368" s="2" t="s">
        <v>1003</v>
      </c>
      <c r="C1368" s="2" t="s">
        <v>1075</v>
      </c>
      <c r="D1368" s="2" t="s">
        <v>1088</v>
      </c>
      <c r="E1368" s="2" t="s">
        <v>1095</v>
      </c>
      <c r="F1368" s="2" t="s">
        <v>1207</v>
      </c>
      <c r="G1368" s="2" t="s">
        <v>1275</v>
      </c>
      <c r="H1368" s="2">
        <v>2019</v>
      </c>
      <c r="I1368" s="69">
        <f>Tabla2[[#This Row],[VALOR TEXTO]]*1000</f>
        <v>4.1040730989623668</v>
      </c>
      <c r="J1368" s="5">
        <v>4.1040730989623667E-3</v>
      </c>
      <c r="K1368" s="2">
        <v>123</v>
      </c>
      <c r="L1368" s="70" t="s">
        <v>1256</v>
      </c>
    </row>
    <row r="1369" spans="1:12" ht="60">
      <c r="A1369" s="25">
        <v>81</v>
      </c>
      <c r="B1369" s="2" t="s">
        <v>1003</v>
      </c>
      <c r="C1369" s="2" t="s">
        <v>1075</v>
      </c>
      <c r="D1369" s="2" t="s">
        <v>1085</v>
      </c>
      <c r="E1369" s="2" t="s">
        <v>1095</v>
      </c>
      <c r="F1369" s="2" t="s">
        <v>1187</v>
      </c>
      <c r="G1369" s="2" t="s">
        <v>1097</v>
      </c>
      <c r="H1369" s="2">
        <v>2019</v>
      </c>
      <c r="I1369" s="69">
        <f>Tabla2[[#This Row],[VALOR TEXTO]]*100000</f>
        <v>0</v>
      </c>
      <c r="J1369" s="5">
        <v>0</v>
      </c>
      <c r="K1369" s="2">
        <v>131</v>
      </c>
      <c r="L1369" s="70" t="s">
        <v>1194</v>
      </c>
    </row>
    <row r="1370" spans="1:12" ht="60">
      <c r="A1370" s="25">
        <v>81</v>
      </c>
      <c r="B1370" s="2" t="s">
        <v>1003</v>
      </c>
      <c r="C1370" s="2" t="s">
        <v>1075</v>
      </c>
      <c r="D1370" s="2" t="s">
        <v>1086</v>
      </c>
      <c r="E1370" s="2" t="s">
        <v>1095</v>
      </c>
      <c r="F1370" s="2" t="s">
        <v>1187</v>
      </c>
      <c r="G1370" s="2" t="s">
        <v>1097</v>
      </c>
      <c r="H1370" s="2">
        <v>2019</v>
      </c>
      <c r="I1370" s="69">
        <f>Tabla2[[#This Row],[VALOR TEXTO]]*100000</f>
        <v>14.059259779972585</v>
      </c>
      <c r="J1370" s="5">
        <v>1.4059259779972586E-4</v>
      </c>
      <c r="K1370" s="2">
        <v>133</v>
      </c>
      <c r="L1370" s="70" t="s">
        <v>1194</v>
      </c>
    </row>
    <row r="1371" spans="1:12" ht="45">
      <c r="A1371" s="25">
        <v>81</v>
      </c>
      <c r="B1371" s="2" t="s">
        <v>1003</v>
      </c>
      <c r="C1371" s="2" t="s">
        <v>1075</v>
      </c>
      <c r="D1371" s="2" t="s">
        <v>1087</v>
      </c>
      <c r="E1371" s="2" t="s">
        <v>1095</v>
      </c>
      <c r="F1371" s="2" t="s">
        <v>1187</v>
      </c>
      <c r="G1371" s="2" t="s">
        <v>1097</v>
      </c>
      <c r="H1371" s="2">
        <v>2019</v>
      </c>
      <c r="I1371" s="69">
        <f>Tabla2[[#This Row],[VALOR TEXTO]]*100000</f>
        <v>7.0296298899862926</v>
      </c>
      <c r="J1371" s="5">
        <v>7.0296298899862929E-5</v>
      </c>
      <c r="K1371" s="2">
        <v>130</v>
      </c>
      <c r="L1371" s="70" t="s">
        <v>1194</v>
      </c>
    </row>
    <row r="1372" spans="1:12" ht="45">
      <c r="A1372" s="25">
        <v>81</v>
      </c>
      <c r="B1372" s="2" t="s">
        <v>1003</v>
      </c>
      <c r="C1372" s="2" t="s">
        <v>1075</v>
      </c>
      <c r="D1372" s="2" t="s">
        <v>1083</v>
      </c>
      <c r="E1372" s="2" t="s">
        <v>1095</v>
      </c>
      <c r="F1372" s="2" t="s">
        <v>1187</v>
      </c>
      <c r="G1372" s="2" t="s">
        <v>1097</v>
      </c>
      <c r="H1372" s="2">
        <v>2020</v>
      </c>
      <c r="I1372" s="69">
        <v>0.71930267812026272</v>
      </c>
      <c r="J1372" s="5">
        <v>0.71930267812026272</v>
      </c>
      <c r="K1372" s="2">
        <v>71</v>
      </c>
      <c r="L1372" s="70" t="s">
        <v>1171</v>
      </c>
    </row>
    <row r="1373" spans="1:12" ht="45">
      <c r="A1373" s="25">
        <v>81</v>
      </c>
      <c r="B1373" s="2" t="s">
        <v>1003</v>
      </c>
      <c r="C1373" s="2" t="s">
        <v>1075</v>
      </c>
      <c r="D1373" s="2" t="s">
        <v>1082</v>
      </c>
      <c r="E1373" s="2" t="s">
        <v>1095</v>
      </c>
      <c r="F1373" s="2" t="s">
        <v>1187</v>
      </c>
      <c r="G1373" s="2" t="s">
        <v>1097</v>
      </c>
      <c r="H1373" s="2">
        <v>2020</v>
      </c>
      <c r="I1373" s="69">
        <v>0.93944511459589863</v>
      </c>
      <c r="J1373" s="5">
        <v>0.93944511459589863</v>
      </c>
      <c r="K1373" s="2">
        <v>154</v>
      </c>
      <c r="L1373" s="70" t="s">
        <v>1171</v>
      </c>
    </row>
    <row r="1374" spans="1:12" ht="45">
      <c r="A1374" s="25">
        <v>81</v>
      </c>
      <c r="B1374" s="2" t="s">
        <v>1003</v>
      </c>
      <c r="C1374" s="2" t="s">
        <v>1075</v>
      </c>
      <c r="D1374" s="2" t="s">
        <v>1084</v>
      </c>
      <c r="E1374" s="2" t="s">
        <v>1095</v>
      </c>
      <c r="F1374" s="2" t="s">
        <v>1187</v>
      </c>
      <c r="G1374" s="2" t="s">
        <v>1097</v>
      </c>
      <c r="H1374" s="2">
        <v>2020</v>
      </c>
      <c r="I1374" s="69">
        <v>9.6501809408926415E-4</v>
      </c>
      <c r="J1374" s="5">
        <v>9.6501809408926415E-4</v>
      </c>
      <c r="K1374" s="2">
        <v>106</v>
      </c>
      <c r="L1374" s="70" t="s">
        <v>1171</v>
      </c>
    </row>
    <row r="1375" spans="1:12" ht="45">
      <c r="A1375" s="25">
        <v>81</v>
      </c>
      <c r="B1375" s="2" t="s">
        <v>1003</v>
      </c>
      <c r="C1375" s="2" t="s">
        <v>1075</v>
      </c>
      <c r="D1375" s="2" t="s">
        <v>1088</v>
      </c>
      <c r="E1375" s="2" t="s">
        <v>1095</v>
      </c>
      <c r="F1375" s="2" t="s">
        <v>1207</v>
      </c>
      <c r="G1375" s="2" t="s">
        <v>1275</v>
      </c>
      <c r="H1375" s="2">
        <v>2020</v>
      </c>
      <c r="I1375" s="69">
        <f>Tabla2[[#This Row],[VALOR TEXTO]]*1000</f>
        <v>4.4802867383512543</v>
      </c>
      <c r="J1375" s="5">
        <v>4.4802867383512543E-3</v>
      </c>
      <c r="K1375" s="2">
        <v>123</v>
      </c>
      <c r="L1375" s="70" t="s">
        <v>1256</v>
      </c>
    </row>
    <row r="1376" spans="1:12" ht="60">
      <c r="A1376" s="25">
        <v>81</v>
      </c>
      <c r="B1376" s="2" t="s">
        <v>1003</v>
      </c>
      <c r="C1376" s="2" t="s">
        <v>1075</v>
      </c>
      <c r="D1376" s="2" t="s">
        <v>1085</v>
      </c>
      <c r="E1376" s="2" t="s">
        <v>1095</v>
      </c>
      <c r="F1376" s="2" t="s">
        <v>1187</v>
      </c>
      <c r="G1376" s="2" t="s">
        <v>1097</v>
      </c>
      <c r="H1376" s="2">
        <v>2020</v>
      </c>
      <c r="I1376" s="69">
        <f>Tabla2[[#This Row],[VALOR TEXTO]]*100000</f>
        <v>3.3453766894152279</v>
      </c>
      <c r="J1376" s="5">
        <v>3.3453766894152281E-5</v>
      </c>
      <c r="K1376" s="2">
        <v>131</v>
      </c>
      <c r="L1376" s="70" t="s">
        <v>1194</v>
      </c>
    </row>
    <row r="1377" spans="1:12" ht="60">
      <c r="A1377" s="25">
        <v>81</v>
      </c>
      <c r="B1377" s="2" t="s">
        <v>1003</v>
      </c>
      <c r="C1377" s="2" t="s">
        <v>1075</v>
      </c>
      <c r="D1377" s="2" t="s">
        <v>1086</v>
      </c>
      <c r="E1377" s="2" t="s">
        <v>1095</v>
      </c>
      <c r="F1377" s="2" t="s">
        <v>1187</v>
      </c>
      <c r="G1377" s="2" t="s">
        <v>1097</v>
      </c>
      <c r="H1377" s="2">
        <v>2020</v>
      </c>
      <c r="I1377" s="69">
        <f>Tabla2[[#This Row],[VALOR TEXTO]]*100000</f>
        <v>6.6907533788304558</v>
      </c>
      <c r="J1377" s="5">
        <v>6.6907533788304561E-5</v>
      </c>
      <c r="K1377" s="2">
        <v>133</v>
      </c>
      <c r="L1377" s="70" t="s">
        <v>1194</v>
      </c>
    </row>
    <row r="1378" spans="1:12" ht="45">
      <c r="A1378" s="25">
        <v>81</v>
      </c>
      <c r="B1378" s="2" t="s">
        <v>1003</v>
      </c>
      <c r="C1378" s="2" t="s">
        <v>1075</v>
      </c>
      <c r="D1378" s="2" t="s">
        <v>1087</v>
      </c>
      <c r="E1378" s="2" t="s">
        <v>1095</v>
      </c>
      <c r="F1378" s="2" t="s">
        <v>1187</v>
      </c>
      <c r="G1378" s="2" t="s">
        <v>1097</v>
      </c>
      <c r="H1378" s="2">
        <v>2020</v>
      </c>
      <c r="I1378" s="69">
        <f>Tabla2[[#This Row],[VALOR TEXTO]]*100000</f>
        <v>6.6907533788304558</v>
      </c>
      <c r="J1378" s="5">
        <v>6.6907533788304561E-5</v>
      </c>
      <c r="K1378" s="2">
        <v>130</v>
      </c>
      <c r="L1378" s="70" t="s">
        <v>1194</v>
      </c>
    </row>
    <row r="1379" spans="1:12" ht="45">
      <c r="A1379" s="25">
        <v>81</v>
      </c>
      <c r="B1379" s="2" t="s">
        <v>1003</v>
      </c>
      <c r="C1379" s="2" t="s">
        <v>1075</v>
      </c>
      <c r="D1379" s="2" t="s">
        <v>1083</v>
      </c>
      <c r="E1379" s="2" t="s">
        <v>1095</v>
      </c>
      <c r="F1379" s="2" t="s">
        <v>1187</v>
      </c>
      <c r="G1379" s="2" t="s">
        <v>1097</v>
      </c>
      <c r="H1379" s="2">
        <v>2021</v>
      </c>
      <c r="I1379" s="69">
        <v>0.74433962264150944</v>
      </c>
      <c r="J1379" s="5">
        <v>0.74433962264150944</v>
      </c>
      <c r="K1379" s="2">
        <v>71</v>
      </c>
      <c r="L1379" s="70" t="s">
        <v>1171</v>
      </c>
    </row>
    <row r="1380" spans="1:12" ht="45">
      <c r="A1380" s="25">
        <v>81</v>
      </c>
      <c r="B1380" s="2" t="s">
        <v>1003</v>
      </c>
      <c r="C1380" s="2" t="s">
        <v>1075</v>
      </c>
      <c r="D1380" s="2" t="s">
        <v>1082</v>
      </c>
      <c r="E1380" s="2" t="s">
        <v>1095</v>
      </c>
      <c r="F1380" s="2" t="s">
        <v>1187</v>
      </c>
      <c r="G1380" s="2" t="s">
        <v>1097</v>
      </c>
      <c r="H1380" s="2">
        <v>2021</v>
      </c>
      <c r="I1380" s="69">
        <v>0.94139110604332954</v>
      </c>
      <c r="J1380" s="5">
        <v>0.94139110604332954</v>
      </c>
      <c r="K1380" s="2">
        <v>154</v>
      </c>
      <c r="L1380" s="70" t="s">
        <v>1171</v>
      </c>
    </row>
    <row r="1381" spans="1:12" ht="45">
      <c r="A1381" s="25">
        <v>81</v>
      </c>
      <c r="B1381" s="2" t="s">
        <v>1003</v>
      </c>
      <c r="C1381" s="2" t="s">
        <v>1075</v>
      </c>
      <c r="D1381" s="2" t="s">
        <v>1084</v>
      </c>
      <c r="E1381" s="2" t="s">
        <v>1095</v>
      </c>
      <c r="F1381" s="2" t="s">
        <v>1187</v>
      </c>
      <c r="G1381" s="2" t="s">
        <v>1097</v>
      </c>
      <c r="H1381" s="2">
        <v>2021</v>
      </c>
      <c r="I1381" s="69">
        <v>1.1402508551881414E-3</v>
      </c>
      <c r="J1381" s="5">
        <v>1.1402508551881414E-3</v>
      </c>
      <c r="K1381" s="2">
        <v>106</v>
      </c>
      <c r="L1381" s="70" t="s">
        <v>1171</v>
      </c>
    </row>
    <row r="1382" spans="1:12" ht="45">
      <c r="A1382" s="25">
        <v>81</v>
      </c>
      <c r="B1382" s="2" t="s">
        <v>1003</v>
      </c>
      <c r="C1382" s="2" t="s">
        <v>1075</v>
      </c>
      <c r="D1382" s="2" t="s">
        <v>1088</v>
      </c>
      <c r="E1382" s="2" t="s">
        <v>1095</v>
      </c>
      <c r="F1382" s="2" t="s">
        <v>1207</v>
      </c>
      <c r="G1382" s="2" t="s">
        <v>1275</v>
      </c>
      <c r="H1382" s="2">
        <v>2021</v>
      </c>
      <c r="I1382" s="69">
        <f>Tabla2[[#This Row],[VALOR TEXTO]]*1000</f>
        <v>3.6708024374128185</v>
      </c>
      <c r="J1382" s="5">
        <v>3.6708024374128186E-3</v>
      </c>
      <c r="K1382" s="2">
        <v>123</v>
      </c>
      <c r="L1382" s="70" t="s">
        <v>1256</v>
      </c>
    </row>
    <row r="1383" spans="1:12" ht="60">
      <c r="A1383" s="25">
        <v>81</v>
      </c>
      <c r="B1383" s="2" t="s">
        <v>1003</v>
      </c>
      <c r="C1383" s="2" t="s">
        <v>1075</v>
      </c>
      <c r="D1383" s="2" t="s">
        <v>1085</v>
      </c>
      <c r="E1383" s="2" t="s">
        <v>1095</v>
      </c>
      <c r="F1383" s="2" t="s">
        <v>1187</v>
      </c>
      <c r="G1383" s="2" t="s">
        <v>1097</v>
      </c>
      <c r="H1383" s="2">
        <v>2021</v>
      </c>
      <c r="I1383" s="69">
        <f>Tabla2[[#This Row],[VALOR TEXTO]]*100000</f>
        <v>16.48695881557688</v>
      </c>
      <c r="J1383" s="5">
        <v>1.6486958815576879E-4</v>
      </c>
      <c r="K1383" s="2">
        <v>131</v>
      </c>
      <c r="L1383" s="70" t="s">
        <v>1194</v>
      </c>
    </row>
    <row r="1384" spans="1:12" ht="60">
      <c r="A1384" s="25">
        <v>81</v>
      </c>
      <c r="B1384" s="2" t="s">
        <v>1003</v>
      </c>
      <c r="C1384" s="2" t="s">
        <v>1075</v>
      </c>
      <c r="D1384" s="2" t="s">
        <v>1086</v>
      </c>
      <c r="E1384" s="2" t="s">
        <v>1095</v>
      </c>
      <c r="F1384" s="2" t="s">
        <v>1187</v>
      </c>
      <c r="G1384" s="2" t="s">
        <v>1097</v>
      </c>
      <c r="H1384" s="2">
        <v>2021</v>
      </c>
      <c r="I1384" s="69">
        <f>Tabla2[[#This Row],[VALOR TEXTO]]*100000</f>
        <v>3.297391763115376</v>
      </c>
      <c r="J1384" s="5">
        <v>3.2973917631153759E-5</v>
      </c>
      <c r="K1384" s="2">
        <v>133</v>
      </c>
      <c r="L1384" s="70" t="s">
        <v>1194</v>
      </c>
    </row>
    <row r="1385" spans="1:12" ht="45">
      <c r="A1385" s="25">
        <v>81</v>
      </c>
      <c r="B1385" s="2" t="s">
        <v>1003</v>
      </c>
      <c r="C1385" s="2" t="s">
        <v>1075</v>
      </c>
      <c r="D1385" s="2" t="s">
        <v>1087</v>
      </c>
      <c r="E1385" s="2" t="s">
        <v>1095</v>
      </c>
      <c r="F1385" s="2" t="s">
        <v>1187</v>
      </c>
      <c r="G1385" s="2" t="s">
        <v>1097</v>
      </c>
      <c r="H1385" s="2">
        <v>2021</v>
      </c>
      <c r="I1385" s="69">
        <f>Tabla2[[#This Row],[VALOR TEXTO]]*100000</f>
        <v>0</v>
      </c>
      <c r="J1385" s="5">
        <v>0</v>
      </c>
      <c r="K1385" s="2">
        <v>130</v>
      </c>
      <c r="L1385" s="70" t="s">
        <v>1194</v>
      </c>
    </row>
    <row r="1386" spans="1:12" ht="30">
      <c r="A1386" s="25">
        <v>1</v>
      </c>
      <c r="B1386" s="2" t="s">
        <v>1072</v>
      </c>
      <c r="C1386" s="2" t="s">
        <v>1072</v>
      </c>
      <c r="D1386" s="2" t="s">
        <v>1083</v>
      </c>
      <c r="E1386" s="2" t="s">
        <v>1095</v>
      </c>
      <c r="F1386" s="2" t="s">
        <v>1187</v>
      </c>
      <c r="G1386" s="2" t="s">
        <v>1097</v>
      </c>
      <c r="H1386" s="2">
        <v>2017</v>
      </c>
      <c r="I1386" s="69">
        <v>0.87695530641017039</v>
      </c>
      <c r="J1386" s="5">
        <v>0.87695530641017039</v>
      </c>
      <c r="K1386" s="2">
        <v>71</v>
      </c>
      <c r="L1386" s="70" t="s">
        <v>1171</v>
      </c>
    </row>
    <row r="1387" spans="1:12" ht="30">
      <c r="A1387" s="25">
        <v>1</v>
      </c>
      <c r="B1387" s="2" t="s">
        <v>1072</v>
      </c>
      <c r="C1387" s="2" t="s">
        <v>1072</v>
      </c>
      <c r="D1387" s="2" t="s">
        <v>1083</v>
      </c>
      <c r="E1387" s="2" t="s">
        <v>1095</v>
      </c>
      <c r="F1387" s="2" t="s">
        <v>1187</v>
      </c>
      <c r="G1387" s="2" t="s">
        <v>1097</v>
      </c>
      <c r="H1387" s="2">
        <v>2018</v>
      </c>
      <c r="I1387" s="69">
        <v>0.86104300278667234</v>
      </c>
      <c r="J1387" s="5">
        <v>0.86104300278667234</v>
      </c>
      <c r="K1387" s="2">
        <v>71</v>
      </c>
      <c r="L1387" s="70" t="s">
        <v>1171</v>
      </c>
    </row>
    <row r="1388" spans="1:12" ht="30">
      <c r="A1388" s="25">
        <v>1</v>
      </c>
      <c r="B1388" s="2" t="s">
        <v>1072</v>
      </c>
      <c r="C1388" s="2" t="s">
        <v>1072</v>
      </c>
      <c r="D1388" s="2" t="s">
        <v>1083</v>
      </c>
      <c r="E1388" s="2" t="s">
        <v>1095</v>
      </c>
      <c r="F1388" s="2" t="s">
        <v>1187</v>
      </c>
      <c r="G1388" s="2" t="s">
        <v>1097</v>
      </c>
      <c r="H1388" s="2">
        <v>2019</v>
      </c>
      <c r="I1388" s="69">
        <v>0.83923597480775036</v>
      </c>
      <c r="J1388" s="5">
        <v>0.83923597480775036</v>
      </c>
      <c r="K1388" s="2">
        <v>71</v>
      </c>
      <c r="L1388" s="70" t="s">
        <v>1171</v>
      </c>
    </row>
    <row r="1389" spans="1:12" ht="30">
      <c r="A1389" s="25">
        <v>1</v>
      </c>
      <c r="B1389" s="2" t="s">
        <v>1072</v>
      </c>
      <c r="C1389" s="2" t="s">
        <v>1072</v>
      </c>
      <c r="D1389" s="2" t="s">
        <v>1083</v>
      </c>
      <c r="E1389" s="2" t="s">
        <v>1095</v>
      </c>
      <c r="F1389" s="2" t="s">
        <v>1187</v>
      </c>
      <c r="G1389" s="2" t="s">
        <v>1097</v>
      </c>
      <c r="H1389" s="2">
        <v>2020</v>
      </c>
      <c r="I1389" s="69">
        <v>0.80184383680178595</v>
      </c>
      <c r="J1389" s="5">
        <v>0.80184383680178595</v>
      </c>
      <c r="K1389" s="2">
        <v>71</v>
      </c>
      <c r="L1389" s="70" t="s">
        <v>1171</v>
      </c>
    </row>
    <row r="1390" spans="1:12" ht="30">
      <c r="A1390" s="25">
        <v>1</v>
      </c>
      <c r="B1390" s="2" t="s">
        <v>1072</v>
      </c>
      <c r="C1390" s="2" t="s">
        <v>1072</v>
      </c>
      <c r="D1390" s="2" t="s">
        <v>1083</v>
      </c>
      <c r="E1390" s="2" t="s">
        <v>1095</v>
      </c>
      <c r="F1390" s="2" t="s">
        <v>1187</v>
      </c>
      <c r="G1390" s="2" t="s">
        <v>1097</v>
      </c>
      <c r="H1390" s="2">
        <v>2021</v>
      </c>
      <c r="I1390" s="69">
        <v>0.81548344873283052</v>
      </c>
      <c r="J1390" s="5">
        <v>0.81548344873283052</v>
      </c>
      <c r="K1390" s="2">
        <v>71</v>
      </c>
      <c r="L1390" s="70" t="s">
        <v>1171</v>
      </c>
    </row>
    <row r="1391" spans="1:12" ht="30">
      <c r="A1391" s="25">
        <v>1</v>
      </c>
      <c r="B1391" s="2" t="s">
        <v>1072</v>
      </c>
      <c r="C1391" s="2" t="s">
        <v>1072</v>
      </c>
      <c r="D1391" s="2" t="s">
        <v>1082</v>
      </c>
      <c r="E1391" s="2" t="s">
        <v>1095</v>
      </c>
      <c r="F1391" s="2" t="s">
        <v>1187</v>
      </c>
      <c r="G1391" s="2" t="s">
        <v>1097</v>
      </c>
      <c r="H1391" s="2">
        <v>2017</v>
      </c>
      <c r="I1391" s="69">
        <v>0.98984225803405812</v>
      </c>
      <c r="J1391" s="5">
        <v>0.98984225803405812</v>
      </c>
      <c r="K1391" s="2">
        <v>154</v>
      </c>
      <c r="L1391" s="70" t="s">
        <v>1171</v>
      </c>
    </row>
    <row r="1392" spans="1:12" ht="30">
      <c r="A1392" s="25">
        <v>1</v>
      </c>
      <c r="B1392" s="2" t="s">
        <v>1072</v>
      </c>
      <c r="C1392" s="2" t="s">
        <v>1072</v>
      </c>
      <c r="D1392" s="2" t="s">
        <v>1082</v>
      </c>
      <c r="E1392" s="2" t="s">
        <v>1095</v>
      </c>
      <c r="F1392" s="2" t="s">
        <v>1187</v>
      </c>
      <c r="G1392" s="2" t="s">
        <v>1097</v>
      </c>
      <c r="H1392" s="2">
        <v>2018</v>
      </c>
      <c r="I1392" s="69">
        <v>0.98423545904808851</v>
      </c>
      <c r="J1392" s="5">
        <v>0.98423545904808851</v>
      </c>
      <c r="K1392" s="2">
        <v>154</v>
      </c>
      <c r="L1392" s="70" t="s">
        <v>1171</v>
      </c>
    </row>
    <row r="1393" spans="1:12" ht="30">
      <c r="A1393" s="25">
        <v>1</v>
      </c>
      <c r="B1393" s="2" t="s">
        <v>1072</v>
      </c>
      <c r="C1393" s="2" t="s">
        <v>1072</v>
      </c>
      <c r="D1393" s="2" t="s">
        <v>1082</v>
      </c>
      <c r="E1393" s="2" t="s">
        <v>1095</v>
      </c>
      <c r="F1393" s="2" t="s">
        <v>1187</v>
      </c>
      <c r="G1393" s="2" t="s">
        <v>1097</v>
      </c>
      <c r="H1393" s="2">
        <v>2019</v>
      </c>
      <c r="I1393" s="69">
        <v>0.9849842840693368</v>
      </c>
      <c r="J1393" s="5">
        <v>0.9849842840693368</v>
      </c>
      <c r="K1393" s="2">
        <v>154</v>
      </c>
      <c r="L1393" s="70" t="s">
        <v>1171</v>
      </c>
    </row>
    <row r="1394" spans="1:12" ht="30">
      <c r="A1394" s="25">
        <v>1</v>
      </c>
      <c r="B1394" s="2" t="s">
        <v>1072</v>
      </c>
      <c r="C1394" s="2" t="s">
        <v>1072</v>
      </c>
      <c r="D1394" s="2" t="s">
        <v>1082</v>
      </c>
      <c r="E1394" s="2" t="s">
        <v>1095</v>
      </c>
      <c r="F1394" s="2" t="s">
        <v>1187</v>
      </c>
      <c r="G1394" s="2" t="s">
        <v>1097</v>
      </c>
      <c r="H1394" s="2">
        <v>2020</v>
      </c>
      <c r="I1394" s="69">
        <v>0.97408333624615107</v>
      </c>
      <c r="J1394" s="5">
        <v>0.97408333624615107</v>
      </c>
      <c r="K1394" s="2">
        <v>154</v>
      </c>
      <c r="L1394" s="70" t="s">
        <v>1171</v>
      </c>
    </row>
    <row r="1395" spans="1:12" ht="30">
      <c r="A1395" s="25">
        <v>1</v>
      </c>
      <c r="B1395" s="2" t="s">
        <v>1072</v>
      </c>
      <c r="C1395" s="2" t="s">
        <v>1072</v>
      </c>
      <c r="D1395" s="2" t="s">
        <v>1082</v>
      </c>
      <c r="E1395" s="2" t="s">
        <v>1095</v>
      </c>
      <c r="F1395" s="2" t="s">
        <v>1187</v>
      </c>
      <c r="G1395" s="2" t="s">
        <v>1097</v>
      </c>
      <c r="H1395" s="2">
        <v>2021</v>
      </c>
      <c r="I1395" s="69">
        <v>0.97395585122075368</v>
      </c>
      <c r="J1395" s="5">
        <v>0.97395585122075368</v>
      </c>
      <c r="K1395" s="2">
        <v>154</v>
      </c>
      <c r="L1395" s="70" t="s">
        <v>1171</v>
      </c>
    </row>
    <row r="1396" spans="1:12" ht="30">
      <c r="A1396" s="25">
        <v>1</v>
      </c>
      <c r="B1396" s="2" t="s">
        <v>1072</v>
      </c>
      <c r="C1396" s="2" t="s">
        <v>1072</v>
      </c>
      <c r="D1396" s="2" t="s">
        <v>1084</v>
      </c>
      <c r="E1396" s="2" t="s">
        <v>1095</v>
      </c>
      <c r="F1396" s="2" t="s">
        <v>1187</v>
      </c>
      <c r="G1396" s="2" t="s">
        <v>1097</v>
      </c>
      <c r="H1396" s="2">
        <v>2017</v>
      </c>
      <c r="I1396" s="69">
        <v>5.1012328233115685E-4</v>
      </c>
      <c r="J1396" s="5">
        <v>5.1012328233115685E-4</v>
      </c>
      <c r="K1396" s="2">
        <v>106</v>
      </c>
      <c r="L1396" s="70" t="s">
        <v>1171</v>
      </c>
    </row>
    <row r="1397" spans="1:12" ht="30">
      <c r="A1397" s="25">
        <v>1</v>
      </c>
      <c r="B1397" s="2" t="s">
        <v>1072</v>
      </c>
      <c r="C1397" s="2" t="s">
        <v>1072</v>
      </c>
      <c r="D1397" s="2" t="s">
        <v>1084</v>
      </c>
      <c r="E1397" s="2" t="s">
        <v>1095</v>
      </c>
      <c r="F1397" s="2" t="s">
        <v>1187</v>
      </c>
      <c r="G1397" s="2" t="s">
        <v>1097</v>
      </c>
      <c r="H1397" s="2">
        <v>2018</v>
      </c>
      <c r="I1397" s="69">
        <v>4.5292436625251302E-4</v>
      </c>
      <c r="J1397" s="5">
        <v>4.5292436625251302E-4</v>
      </c>
      <c r="K1397" s="2">
        <v>106</v>
      </c>
      <c r="L1397" s="70" t="s">
        <v>1171</v>
      </c>
    </row>
    <row r="1398" spans="1:12" ht="30">
      <c r="A1398" s="25">
        <v>1</v>
      </c>
      <c r="B1398" s="2" t="s">
        <v>1072</v>
      </c>
      <c r="C1398" s="2" t="s">
        <v>1072</v>
      </c>
      <c r="D1398" s="2" t="s">
        <v>1084</v>
      </c>
      <c r="E1398" s="2" t="s">
        <v>1095</v>
      </c>
      <c r="F1398" s="2" t="s">
        <v>1187</v>
      </c>
      <c r="G1398" s="2" t="s">
        <v>1097</v>
      </c>
      <c r="H1398" s="2">
        <v>2019</v>
      </c>
      <c r="I1398" s="69">
        <v>5.0726667289079758E-4</v>
      </c>
      <c r="J1398" s="5">
        <v>5.0726667289079758E-4</v>
      </c>
      <c r="K1398" s="2">
        <v>106</v>
      </c>
      <c r="L1398" s="70" t="s">
        <v>1171</v>
      </c>
    </row>
    <row r="1399" spans="1:12" ht="30">
      <c r="A1399" s="25">
        <v>1</v>
      </c>
      <c r="B1399" s="2" t="s">
        <v>1072</v>
      </c>
      <c r="C1399" s="2" t="s">
        <v>1072</v>
      </c>
      <c r="D1399" s="2" t="s">
        <v>1084</v>
      </c>
      <c r="E1399" s="2" t="s">
        <v>1095</v>
      </c>
      <c r="F1399" s="2" t="s">
        <v>1187</v>
      </c>
      <c r="G1399" s="2" t="s">
        <v>1097</v>
      </c>
      <c r="H1399" s="2">
        <v>2020</v>
      </c>
      <c r="I1399" s="69">
        <v>6.5776721395864645E-4</v>
      </c>
      <c r="J1399" s="5">
        <v>6.5776721395864645E-4</v>
      </c>
      <c r="K1399" s="2">
        <v>106</v>
      </c>
      <c r="L1399" s="70" t="s">
        <v>1171</v>
      </c>
    </row>
    <row r="1400" spans="1:12" ht="30">
      <c r="A1400" s="25">
        <v>1</v>
      </c>
      <c r="B1400" s="2" t="s">
        <v>1072</v>
      </c>
      <c r="C1400" s="2" t="s">
        <v>1072</v>
      </c>
      <c r="D1400" s="2" t="s">
        <v>1084</v>
      </c>
      <c r="E1400" s="2" t="s">
        <v>1095</v>
      </c>
      <c r="F1400" s="2" t="s">
        <v>1187</v>
      </c>
      <c r="G1400" s="2" t="s">
        <v>1097</v>
      </c>
      <c r="H1400" s="2">
        <v>2021</v>
      </c>
      <c r="I1400" s="69">
        <v>8.3155836956204593E-4</v>
      </c>
      <c r="J1400" s="5">
        <v>8.3155836956204593E-4</v>
      </c>
      <c r="K1400" s="2">
        <v>106</v>
      </c>
      <c r="L1400" s="70" t="s">
        <v>1171</v>
      </c>
    </row>
    <row r="1401" spans="1:12" ht="30">
      <c r="A1401" s="25">
        <v>1</v>
      </c>
      <c r="B1401" s="2" t="s">
        <v>1072</v>
      </c>
      <c r="C1401" s="2" t="s">
        <v>1072</v>
      </c>
      <c r="D1401" s="2" t="s">
        <v>1088</v>
      </c>
      <c r="E1401" s="2" t="s">
        <v>1095</v>
      </c>
      <c r="F1401" s="2" t="s">
        <v>1207</v>
      </c>
      <c r="G1401" s="2" t="s">
        <v>1275</v>
      </c>
      <c r="H1401" s="2">
        <v>2017</v>
      </c>
      <c r="I1401" s="69">
        <f>Tabla2[[#This Row],[VALOR TEXTO]]*1000</f>
        <v>2.8269328907370976</v>
      </c>
      <c r="J1401" s="5">
        <v>2.8269328907370977E-3</v>
      </c>
      <c r="K1401" s="2">
        <v>123</v>
      </c>
      <c r="L1401" s="70" t="s">
        <v>1256</v>
      </c>
    </row>
    <row r="1402" spans="1:12" ht="30">
      <c r="A1402" s="25">
        <v>1</v>
      </c>
      <c r="B1402" s="2" t="s">
        <v>1072</v>
      </c>
      <c r="C1402" s="2" t="s">
        <v>1072</v>
      </c>
      <c r="D1402" s="2" t="s">
        <v>1088</v>
      </c>
      <c r="E1402" s="2" t="s">
        <v>1095</v>
      </c>
      <c r="F1402" s="2" t="s">
        <v>1207</v>
      </c>
      <c r="G1402" s="2" t="s">
        <v>1275</v>
      </c>
      <c r="H1402" s="2">
        <v>2018</v>
      </c>
      <c r="I1402" s="69">
        <f>Tabla2[[#This Row],[VALOR TEXTO]]*1000</f>
        <v>2.6178073434258256</v>
      </c>
      <c r="J1402" s="5">
        <v>2.6178073434258257E-3</v>
      </c>
      <c r="K1402" s="2">
        <v>123</v>
      </c>
      <c r="L1402" s="70" t="s">
        <v>1256</v>
      </c>
    </row>
    <row r="1403" spans="1:12" ht="30">
      <c r="A1403" s="25">
        <v>1</v>
      </c>
      <c r="B1403" s="2" t="s">
        <v>1072</v>
      </c>
      <c r="C1403" s="2" t="s">
        <v>1072</v>
      </c>
      <c r="D1403" s="2" t="s">
        <v>1088</v>
      </c>
      <c r="E1403" s="2" t="s">
        <v>1095</v>
      </c>
      <c r="F1403" s="2" t="s">
        <v>1207</v>
      </c>
      <c r="G1403" s="2" t="s">
        <v>1275</v>
      </c>
      <c r="H1403" s="2">
        <v>2019</v>
      </c>
      <c r="I1403" s="69">
        <f>Tabla2[[#This Row],[VALOR TEXTO]]*1000</f>
        <v>2.4715310039261005</v>
      </c>
      <c r="J1403" s="5">
        <v>2.4715310039261007E-3</v>
      </c>
      <c r="K1403" s="2">
        <v>123</v>
      </c>
      <c r="L1403" s="70" t="s">
        <v>1256</v>
      </c>
    </row>
    <row r="1404" spans="1:12" ht="30">
      <c r="A1404" s="25">
        <v>1</v>
      </c>
      <c r="B1404" s="2" t="s">
        <v>1072</v>
      </c>
      <c r="C1404" s="2" t="s">
        <v>1072</v>
      </c>
      <c r="D1404" s="2" t="s">
        <v>1088</v>
      </c>
      <c r="E1404" s="2" t="s">
        <v>1095</v>
      </c>
      <c r="F1404" s="2" t="s">
        <v>1207</v>
      </c>
      <c r="G1404" s="2" t="s">
        <v>1275</v>
      </c>
      <c r="H1404" s="2">
        <v>2020</v>
      </c>
      <c r="I1404" s="69">
        <f>Tabla2[[#This Row],[VALOR TEXTO]]*1000</f>
        <v>2.2101236096801462</v>
      </c>
      <c r="J1404" s="5">
        <v>2.2101236096801462E-3</v>
      </c>
      <c r="K1404" s="2">
        <v>123</v>
      </c>
      <c r="L1404" s="70" t="s">
        <v>1256</v>
      </c>
    </row>
    <row r="1405" spans="1:12" ht="30">
      <c r="A1405" s="25">
        <v>1</v>
      </c>
      <c r="B1405" s="2" t="s">
        <v>1072</v>
      </c>
      <c r="C1405" s="2" t="s">
        <v>1072</v>
      </c>
      <c r="D1405" s="2" t="s">
        <v>1088</v>
      </c>
      <c r="E1405" s="2" t="s">
        <v>1095</v>
      </c>
      <c r="F1405" s="2" t="s">
        <v>1207</v>
      </c>
      <c r="G1405" s="2" t="s">
        <v>1275</v>
      </c>
      <c r="H1405" s="2">
        <v>2021</v>
      </c>
      <c r="I1405" s="69">
        <f>Tabla2[[#This Row],[VALOR TEXTO]]*1000</f>
        <v>2.516515435827571</v>
      </c>
      <c r="J1405" s="5">
        <v>2.5165154358275711E-3</v>
      </c>
      <c r="K1405" s="2">
        <v>123</v>
      </c>
      <c r="L1405" s="70" t="s">
        <v>1256</v>
      </c>
    </row>
    <row r="1406" spans="1:12" ht="60">
      <c r="A1406" s="25">
        <v>1</v>
      </c>
      <c r="B1406" s="2" t="s">
        <v>1072</v>
      </c>
      <c r="C1406" s="2" t="s">
        <v>1072</v>
      </c>
      <c r="D1406" s="2" t="s">
        <v>1085</v>
      </c>
      <c r="E1406" s="2" t="s">
        <v>1095</v>
      </c>
      <c r="F1406" s="2" t="s">
        <v>1187</v>
      </c>
      <c r="G1406" s="2" t="s">
        <v>1097</v>
      </c>
      <c r="H1406" s="2">
        <v>2017</v>
      </c>
      <c r="I1406" s="69">
        <f>Tabla2[[#This Row],[VALOR TEXTO]]*100000</f>
        <v>2.9668294666422574</v>
      </c>
      <c r="J1406" s="5">
        <v>2.9668294666422574E-5</v>
      </c>
      <c r="K1406" s="2">
        <v>131</v>
      </c>
      <c r="L1406" s="70" t="s">
        <v>1194</v>
      </c>
    </row>
    <row r="1407" spans="1:12" ht="60">
      <c r="A1407" s="25">
        <v>1</v>
      </c>
      <c r="B1407" s="2" t="s">
        <v>1072</v>
      </c>
      <c r="C1407" s="2" t="s">
        <v>1072</v>
      </c>
      <c r="D1407" s="2" t="s">
        <v>1085</v>
      </c>
      <c r="E1407" s="2" t="s">
        <v>1095</v>
      </c>
      <c r="F1407" s="2" t="s">
        <v>1187</v>
      </c>
      <c r="G1407" s="2" t="s">
        <v>1097</v>
      </c>
      <c r="H1407" s="2">
        <v>2018</v>
      </c>
      <c r="I1407" s="69">
        <f>Tabla2[[#This Row],[VALOR TEXTO]]*100000</f>
        <v>4.647052429778312</v>
      </c>
      <c r="J1407" s="5">
        <v>4.647052429778312E-5</v>
      </c>
      <c r="K1407" s="2">
        <v>131</v>
      </c>
      <c r="L1407" s="70" t="s">
        <v>1194</v>
      </c>
    </row>
    <row r="1408" spans="1:12" ht="60">
      <c r="A1408" s="25">
        <v>1</v>
      </c>
      <c r="B1408" s="2" t="s">
        <v>1072</v>
      </c>
      <c r="C1408" s="2" t="s">
        <v>1072</v>
      </c>
      <c r="D1408" s="2" t="s">
        <v>1085</v>
      </c>
      <c r="E1408" s="2" t="s">
        <v>1095</v>
      </c>
      <c r="F1408" s="2" t="s">
        <v>1187</v>
      </c>
      <c r="G1408" s="2" t="s">
        <v>1097</v>
      </c>
      <c r="H1408" s="2">
        <v>2019</v>
      </c>
      <c r="I1408" s="69">
        <f>Tabla2[[#This Row],[VALOR TEXTO]]*100000</f>
        <v>6.6466117608446034</v>
      </c>
      <c r="J1408" s="5">
        <v>6.6466117608446037E-5</v>
      </c>
      <c r="K1408" s="2">
        <v>131</v>
      </c>
      <c r="L1408" s="70" t="s">
        <v>1194</v>
      </c>
    </row>
    <row r="1409" spans="1:12" ht="60">
      <c r="A1409" s="25">
        <v>1</v>
      </c>
      <c r="B1409" s="2" t="s">
        <v>1072</v>
      </c>
      <c r="C1409" s="2" t="s">
        <v>1072</v>
      </c>
      <c r="D1409" s="2" t="s">
        <v>1085</v>
      </c>
      <c r="E1409" s="2" t="s">
        <v>1095</v>
      </c>
      <c r="F1409" s="2" t="s">
        <v>1187</v>
      </c>
      <c r="G1409" s="2" t="s">
        <v>1097</v>
      </c>
      <c r="H1409" s="2">
        <v>2020</v>
      </c>
      <c r="I1409" s="69">
        <f>Tabla2[[#This Row],[VALOR TEXTO]]*100000</f>
        <v>3.4120515698492793</v>
      </c>
      <c r="J1409" s="5">
        <v>3.4120515698492792E-5</v>
      </c>
      <c r="K1409" s="2">
        <v>131</v>
      </c>
      <c r="L1409" s="70" t="s">
        <v>1194</v>
      </c>
    </row>
    <row r="1410" spans="1:12" ht="60">
      <c r="A1410" s="25">
        <v>1</v>
      </c>
      <c r="B1410" s="2" t="s">
        <v>1072</v>
      </c>
      <c r="C1410" s="2" t="s">
        <v>1072</v>
      </c>
      <c r="D1410" s="2" t="s">
        <v>1085</v>
      </c>
      <c r="E1410" s="2" t="s">
        <v>1095</v>
      </c>
      <c r="F1410" s="2" t="s">
        <v>1187</v>
      </c>
      <c r="G1410" s="2" t="s">
        <v>1097</v>
      </c>
      <c r="H1410" s="2">
        <v>2021</v>
      </c>
      <c r="I1410" s="69">
        <f>Tabla2[[#This Row],[VALOR TEXTO]]*100000</f>
        <v>4.4108247247887586</v>
      </c>
      <c r="J1410" s="5">
        <v>4.4108247247887588E-5</v>
      </c>
      <c r="K1410" s="2">
        <v>131</v>
      </c>
      <c r="L1410" s="70" t="s">
        <v>1194</v>
      </c>
    </row>
    <row r="1411" spans="1:12" ht="60">
      <c r="A1411" s="25">
        <v>1</v>
      </c>
      <c r="B1411" s="2" t="s">
        <v>1072</v>
      </c>
      <c r="C1411" s="2" t="s">
        <v>1072</v>
      </c>
      <c r="D1411" s="2" t="s">
        <v>1086</v>
      </c>
      <c r="E1411" s="2" t="s">
        <v>1095</v>
      </c>
      <c r="F1411" s="2" t="s">
        <v>1187</v>
      </c>
      <c r="G1411" s="2" t="s">
        <v>1097</v>
      </c>
      <c r="H1411" s="2">
        <v>2017</v>
      </c>
      <c r="I1411" s="69">
        <f>Tabla2[[#This Row],[VALOR TEXTO]]*100000</f>
        <v>14.167185670167678</v>
      </c>
      <c r="J1411" s="5">
        <v>1.4167185670167678E-4</v>
      </c>
      <c r="K1411" s="2">
        <v>133</v>
      </c>
      <c r="L1411" s="70" t="s">
        <v>1194</v>
      </c>
    </row>
    <row r="1412" spans="1:12" ht="60">
      <c r="A1412" s="25">
        <v>1</v>
      </c>
      <c r="B1412" s="2" t="s">
        <v>1072</v>
      </c>
      <c r="C1412" s="2" t="s">
        <v>1072</v>
      </c>
      <c r="D1412" s="2" t="s">
        <v>1086</v>
      </c>
      <c r="E1412" s="2" t="s">
        <v>1095</v>
      </c>
      <c r="F1412" s="2" t="s">
        <v>1187</v>
      </c>
      <c r="G1412" s="2" t="s">
        <v>1097</v>
      </c>
      <c r="H1412" s="2">
        <v>2018</v>
      </c>
      <c r="I1412" s="69">
        <f>Tabla2[[#This Row],[VALOR TEXTO]]*100000</f>
        <v>17.039192242520478</v>
      </c>
      <c r="J1412" s="5">
        <v>1.7039192242520478E-4</v>
      </c>
      <c r="K1412" s="2">
        <v>133</v>
      </c>
      <c r="L1412" s="70" t="s">
        <v>1194</v>
      </c>
    </row>
    <row r="1413" spans="1:12" ht="60">
      <c r="A1413" s="25">
        <v>1</v>
      </c>
      <c r="B1413" s="2" t="s">
        <v>1072</v>
      </c>
      <c r="C1413" s="2" t="s">
        <v>1072</v>
      </c>
      <c r="D1413" s="2" t="s">
        <v>1086</v>
      </c>
      <c r="E1413" s="2" t="s">
        <v>1095</v>
      </c>
      <c r="F1413" s="2" t="s">
        <v>1187</v>
      </c>
      <c r="G1413" s="2" t="s">
        <v>1097</v>
      </c>
      <c r="H1413" s="2">
        <v>2019</v>
      </c>
      <c r="I1413" s="69">
        <f>Tabla2[[#This Row],[VALOR TEXTO]]*100000</f>
        <v>13.370509704954843</v>
      </c>
      <c r="J1413" s="5">
        <v>1.3370509704954843E-4</v>
      </c>
      <c r="K1413" s="2">
        <v>133</v>
      </c>
      <c r="L1413" s="70" t="s">
        <v>1194</v>
      </c>
    </row>
    <row r="1414" spans="1:12" ht="60">
      <c r="A1414" s="25">
        <v>1</v>
      </c>
      <c r="B1414" s="2" t="s">
        <v>1072</v>
      </c>
      <c r="C1414" s="2" t="s">
        <v>1072</v>
      </c>
      <c r="D1414" s="2" t="s">
        <v>1086</v>
      </c>
      <c r="E1414" s="2" t="s">
        <v>1095</v>
      </c>
      <c r="F1414" s="2" t="s">
        <v>1187</v>
      </c>
      <c r="G1414" s="2" t="s">
        <v>1097</v>
      </c>
      <c r="H1414" s="2">
        <v>2020</v>
      </c>
      <c r="I1414" s="69">
        <f>Tabla2[[#This Row],[VALOR TEXTO]]*100000</f>
        <v>6.7731769968649864</v>
      </c>
      <c r="J1414" s="5">
        <v>6.7731769968649866E-5</v>
      </c>
      <c r="K1414" s="2">
        <v>133</v>
      </c>
      <c r="L1414" s="70" t="s">
        <v>1194</v>
      </c>
    </row>
    <row r="1415" spans="1:12" ht="60">
      <c r="A1415" s="25">
        <v>1</v>
      </c>
      <c r="B1415" s="2" t="s">
        <v>1072</v>
      </c>
      <c r="C1415" s="2" t="s">
        <v>1072</v>
      </c>
      <c r="D1415" s="2" t="s">
        <v>1086</v>
      </c>
      <c r="E1415" s="2" t="s">
        <v>1095</v>
      </c>
      <c r="F1415" s="2" t="s">
        <v>1187</v>
      </c>
      <c r="G1415" s="2" t="s">
        <v>1097</v>
      </c>
      <c r="H1415" s="2">
        <v>2021</v>
      </c>
      <c r="I1415" s="69">
        <f>Tabla2[[#This Row],[VALOR TEXTO]]*100000</f>
        <v>8.3627197094260843</v>
      </c>
      <c r="J1415" s="5">
        <v>8.3627197094260852E-5</v>
      </c>
      <c r="K1415" s="2">
        <v>133</v>
      </c>
      <c r="L1415" s="70" t="s">
        <v>1194</v>
      </c>
    </row>
    <row r="1416" spans="1:12" ht="30">
      <c r="A1416" s="25">
        <v>1</v>
      </c>
      <c r="B1416" s="2" t="s">
        <v>1072</v>
      </c>
      <c r="C1416" s="2" t="s">
        <v>1072</v>
      </c>
      <c r="D1416" s="2" t="s">
        <v>1087</v>
      </c>
      <c r="E1416" s="2" t="s">
        <v>1095</v>
      </c>
      <c r="F1416" s="2" t="s">
        <v>1187</v>
      </c>
      <c r="G1416" s="2" t="s">
        <v>1097</v>
      </c>
      <c r="H1416" s="2">
        <v>2017</v>
      </c>
      <c r="I1416" s="69">
        <f>Tabla2[[#This Row],[VALOR TEXTO]]*100000</f>
        <v>5.8416642211405687</v>
      </c>
      <c r="J1416" s="5">
        <v>5.8416642211405689E-5</v>
      </c>
      <c r="K1416" s="2">
        <v>130</v>
      </c>
      <c r="L1416" s="70" t="s">
        <v>1194</v>
      </c>
    </row>
    <row r="1417" spans="1:12" ht="30">
      <c r="A1417" s="25">
        <v>1</v>
      </c>
      <c r="B1417" s="2" t="s">
        <v>1072</v>
      </c>
      <c r="C1417" s="2" t="s">
        <v>1072</v>
      </c>
      <c r="D1417" s="2" t="s">
        <v>1087</v>
      </c>
      <c r="E1417" s="2" t="s">
        <v>1095</v>
      </c>
      <c r="F1417" s="2" t="s">
        <v>1187</v>
      </c>
      <c r="G1417" s="2" t="s">
        <v>1097</v>
      </c>
      <c r="H1417" s="2">
        <v>2018</v>
      </c>
      <c r="I1417" s="69">
        <f>Tabla2[[#This Row],[VALOR TEXTO]]*100000</f>
        <v>10.370540733121091</v>
      </c>
      <c r="J1417" s="5">
        <v>1.0370540733121091E-4</v>
      </c>
      <c r="K1417" s="2">
        <v>130</v>
      </c>
      <c r="L1417" s="70" t="s">
        <v>1194</v>
      </c>
    </row>
    <row r="1418" spans="1:12" ht="30">
      <c r="A1418" s="25">
        <v>1</v>
      </c>
      <c r="B1418" s="2" t="s">
        <v>1072</v>
      </c>
      <c r="C1418" s="2" t="s">
        <v>1072</v>
      </c>
      <c r="D1418" s="2" t="s">
        <v>1087</v>
      </c>
      <c r="E1418" s="2" t="s">
        <v>1095</v>
      </c>
      <c r="F1418" s="2" t="s">
        <v>1187</v>
      </c>
      <c r="G1418" s="2" t="s">
        <v>1097</v>
      </c>
      <c r="H1418" s="2">
        <v>2019</v>
      </c>
      <c r="I1418" s="69">
        <f>Tabla2[[#This Row],[VALOR TEXTO]]*100000</f>
        <v>9.2485799307876473</v>
      </c>
      <c r="J1418" s="5">
        <v>9.2485799307876471E-5</v>
      </c>
      <c r="K1418" s="2">
        <v>130</v>
      </c>
      <c r="L1418" s="70" t="s">
        <v>1194</v>
      </c>
    </row>
    <row r="1419" spans="1:12" ht="30">
      <c r="A1419" s="25">
        <v>1</v>
      </c>
      <c r="B1419" s="2" t="s">
        <v>1072</v>
      </c>
      <c r="C1419" s="2" t="s">
        <v>1072</v>
      </c>
      <c r="D1419" s="2" t="s">
        <v>1087</v>
      </c>
      <c r="E1419" s="2" t="s">
        <v>1095</v>
      </c>
      <c r="F1419" s="2" t="s">
        <v>1187</v>
      </c>
      <c r="G1419" s="2" t="s">
        <v>1097</v>
      </c>
      <c r="H1419" s="2">
        <v>2020</v>
      </c>
      <c r="I1419" s="69">
        <f>Tabla2[[#This Row],[VALOR TEXTO]]*100000</f>
        <v>6.7477139254482017</v>
      </c>
      <c r="J1419" s="5">
        <v>6.7477139254482014E-5</v>
      </c>
      <c r="K1419" s="2">
        <v>130</v>
      </c>
      <c r="L1419" s="70" t="s">
        <v>1194</v>
      </c>
    </row>
    <row r="1420" spans="1:12" ht="30">
      <c r="A1420" s="25">
        <v>1</v>
      </c>
      <c r="B1420" s="2" t="s">
        <v>1072</v>
      </c>
      <c r="C1420" s="2" t="s">
        <v>1072</v>
      </c>
      <c r="D1420" s="2" t="s">
        <v>1087</v>
      </c>
      <c r="E1420" s="2" t="s">
        <v>1095</v>
      </c>
      <c r="F1420" s="2" t="s">
        <v>1187</v>
      </c>
      <c r="G1420" s="2" t="s">
        <v>1097</v>
      </c>
      <c r="H1420" s="2">
        <v>2021</v>
      </c>
      <c r="I1420" s="69">
        <f>Tabla2[[#This Row],[VALOR TEXTO]]*100000</f>
        <v>7.8018055825743362</v>
      </c>
      <c r="J1420" s="5">
        <v>7.8018055825743358E-5</v>
      </c>
      <c r="K1420" s="2">
        <v>130</v>
      </c>
      <c r="L1420" s="70" t="s">
        <v>1194</v>
      </c>
    </row>
    <row r="1421" spans="1:12" ht="30">
      <c r="A1421" s="25">
        <v>81001</v>
      </c>
      <c r="B1421" s="2" t="s">
        <v>1003</v>
      </c>
      <c r="C1421" s="2" t="s">
        <v>1003</v>
      </c>
      <c r="D1421" s="2" t="s">
        <v>1094</v>
      </c>
      <c r="E1421" s="2" t="s">
        <v>1095</v>
      </c>
      <c r="F1421" s="2" t="s">
        <v>1187</v>
      </c>
      <c r="G1421" s="2" t="s">
        <v>1097</v>
      </c>
      <c r="H1421" s="2">
        <v>2019</v>
      </c>
      <c r="I1421" s="69">
        <v>1.0388563049853372</v>
      </c>
      <c r="J1421" s="5">
        <v>1.0388563049853372</v>
      </c>
      <c r="K1421" s="2">
        <v>5</v>
      </c>
      <c r="L1421" s="70" t="s">
        <v>1171</v>
      </c>
    </row>
    <row r="1422" spans="1:12" ht="30">
      <c r="A1422" s="25">
        <v>81065</v>
      </c>
      <c r="B1422" s="2" t="s">
        <v>1003</v>
      </c>
      <c r="C1422" s="2" t="s">
        <v>1004</v>
      </c>
      <c r="D1422" s="2" t="s">
        <v>1094</v>
      </c>
      <c r="E1422" s="2" t="s">
        <v>1095</v>
      </c>
      <c r="F1422" s="2" t="s">
        <v>1187</v>
      </c>
      <c r="G1422" s="2" t="s">
        <v>1097</v>
      </c>
      <c r="H1422" s="2">
        <v>2019</v>
      </c>
      <c r="I1422" s="69">
        <v>1.2704918032786885</v>
      </c>
      <c r="J1422" s="5">
        <v>1.2704918032786885</v>
      </c>
      <c r="K1422" s="2">
        <v>5</v>
      </c>
      <c r="L1422" s="70" t="s">
        <v>1171</v>
      </c>
    </row>
    <row r="1423" spans="1:12" ht="30">
      <c r="A1423" s="25">
        <v>81220</v>
      </c>
      <c r="B1423" s="2" t="s">
        <v>1003</v>
      </c>
      <c r="C1423" s="2" t="s">
        <v>1005</v>
      </c>
      <c r="D1423" s="2" t="s">
        <v>1094</v>
      </c>
      <c r="E1423" s="2" t="s">
        <v>1095</v>
      </c>
      <c r="F1423" s="2" t="s">
        <v>1187</v>
      </c>
      <c r="G1423" s="2" t="s">
        <v>1097</v>
      </c>
      <c r="H1423" s="2">
        <v>2019</v>
      </c>
      <c r="I1423" s="69">
        <v>1.2352941176470589</v>
      </c>
      <c r="J1423" s="5">
        <v>1.2352941176470589</v>
      </c>
      <c r="K1423" s="2">
        <v>5</v>
      </c>
      <c r="L1423" s="70" t="s">
        <v>1171</v>
      </c>
    </row>
    <row r="1424" spans="1:12" ht="30">
      <c r="A1424" s="25">
        <v>81300</v>
      </c>
      <c r="B1424" s="2" t="s">
        <v>1003</v>
      </c>
      <c r="C1424" s="2" t="s">
        <v>1006</v>
      </c>
      <c r="D1424" s="2" t="s">
        <v>1094</v>
      </c>
      <c r="E1424" s="2" t="s">
        <v>1095</v>
      </c>
      <c r="F1424" s="2" t="s">
        <v>1187</v>
      </c>
      <c r="G1424" s="2" t="s">
        <v>1097</v>
      </c>
      <c r="H1424" s="2">
        <v>2019</v>
      </c>
      <c r="I1424" s="69">
        <v>1.1263736263736264</v>
      </c>
      <c r="J1424" s="5">
        <v>1.1263736263736264</v>
      </c>
      <c r="K1424" s="2">
        <v>5</v>
      </c>
      <c r="L1424" s="70" t="s">
        <v>1171</v>
      </c>
    </row>
    <row r="1425" spans="1:12" ht="30">
      <c r="A1425" s="25">
        <v>81591</v>
      </c>
      <c r="B1425" s="2" t="s">
        <v>1003</v>
      </c>
      <c r="C1425" s="2" t="s">
        <v>1007</v>
      </c>
      <c r="D1425" s="2" t="s">
        <v>1094</v>
      </c>
      <c r="E1425" s="2" t="s">
        <v>1095</v>
      </c>
      <c r="F1425" s="2" t="s">
        <v>1187</v>
      </c>
      <c r="G1425" s="2" t="s">
        <v>1097</v>
      </c>
      <c r="H1425" s="2">
        <v>2019</v>
      </c>
      <c r="I1425" s="69">
        <v>1</v>
      </c>
      <c r="J1425" s="5">
        <v>1</v>
      </c>
      <c r="K1425" s="2">
        <v>5</v>
      </c>
      <c r="L1425" s="70" t="s">
        <v>1171</v>
      </c>
    </row>
    <row r="1426" spans="1:12" ht="30">
      <c r="A1426" s="25">
        <v>81736</v>
      </c>
      <c r="B1426" s="2" t="s">
        <v>1003</v>
      </c>
      <c r="C1426" s="2" t="s">
        <v>1008</v>
      </c>
      <c r="D1426" s="2" t="s">
        <v>1094</v>
      </c>
      <c r="E1426" s="2" t="s">
        <v>1095</v>
      </c>
      <c r="F1426" s="2" t="s">
        <v>1187</v>
      </c>
      <c r="G1426" s="2" t="s">
        <v>1097</v>
      </c>
      <c r="H1426" s="2">
        <v>2019</v>
      </c>
      <c r="I1426" s="69">
        <v>1.0557986870897156</v>
      </c>
      <c r="J1426" s="5">
        <v>1.0557986870897156</v>
      </c>
      <c r="K1426" s="2">
        <v>5</v>
      </c>
      <c r="L1426" s="70" t="s">
        <v>1171</v>
      </c>
    </row>
    <row r="1427" spans="1:12" ht="30">
      <c r="A1427" s="25">
        <v>81794</v>
      </c>
      <c r="B1427" s="2" t="s">
        <v>1003</v>
      </c>
      <c r="C1427" s="2" t="s">
        <v>1009</v>
      </c>
      <c r="D1427" s="2" t="s">
        <v>1094</v>
      </c>
      <c r="E1427" s="2" t="s">
        <v>1095</v>
      </c>
      <c r="F1427" s="2" t="s">
        <v>1187</v>
      </c>
      <c r="G1427" s="2" t="s">
        <v>1097</v>
      </c>
      <c r="H1427" s="2">
        <v>2019</v>
      </c>
      <c r="I1427" s="69">
        <v>1.0287474332648872</v>
      </c>
      <c r="J1427" s="5">
        <v>1.0287474332648872</v>
      </c>
      <c r="K1427" s="2">
        <v>5</v>
      </c>
      <c r="L1427" s="70" t="s">
        <v>1171</v>
      </c>
    </row>
    <row r="1428" spans="1:12" ht="45">
      <c r="A1428" s="25">
        <v>81</v>
      </c>
      <c r="B1428" s="2" t="s">
        <v>1003</v>
      </c>
      <c r="C1428" s="2" t="s">
        <v>1075</v>
      </c>
      <c r="D1428" s="2" t="s">
        <v>1092</v>
      </c>
      <c r="E1428" s="2" t="s">
        <v>1095</v>
      </c>
      <c r="F1428" s="2" t="s">
        <v>1187</v>
      </c>
      <c r="G1428" s="2" t="s">
        <v>1097</v>
      </c>
      <c r="H1428" s="2">
        <v>2019</v>
      </c>
      <c r="I1428" s="69">
        <v>1.1366923256356427</v>
      </c>
      <c r="J1428" s="5">
        <v>1.1366923256356427</v>
      </c>
      <c r="K1428" s="2">
        <v>7</v>
      </c>
      <c r="L1428" s="70" t="s">
        <v>1171</v>
      </c>
    </row>
    <row r="1429" spans="1:12" ht="45">
      <c r="A1429" s="25">
        <v>81</v>
      </c>
      <c r="B1429" s="2" t="s">
        <v>1003</v>
      </c>
      <c r="C1429" s="2" t="s">
        <v>1075</v>
      </c>
      <c r="D1429" s="2" t="s">
        <v>1093</v>
      </c>
      <c r="E1429" s="2" t="s">
        <v>1095</v>
      </c>
      <c r="F1429" s="2" t="s">
        <v>1187</v>
      </c>
      <c r="G1429" s="2" t="s">
        <v>1097</v>
      </c>
      <c r="H1429" s="2">
        <v>2019</v>
      </c>
      <c r="I1429" s="69">
        <v>1.1513879169582459</v>
      </c>
      <c r="J1429" s="5">
        <v>1.1513879169582459</v>
      </c>
      <c r="K1429" s="2">
        <v>4</v>
      </c>
      <c r="L1429" s="70" t="s">
        <v>1171</v>
      </c>
    </row>
    <row r="1430" spans="1:12" ht="45">
      <c r="A1430" s="25">
        <v>81</v>
      </c>
      <c r="B1430" s="2" t="s">
        <v>1003</v>
      </c>
      <c r="C1430" s="2" t="s">
        <v>1075</v>
      </c>
      <c r="D1430" s="2" t="s">
        <v>1094</v>
      </c>
      <c r="E1430" s="2" t="s">
        <v>1095</v>
      </c>
      <c r="F1430" s="2" t="s">
        <v>1187</v>
      </c>
      <c r="G1430" s="2" t="s">
        <v>1097</v>
      </c>
      <c r="H1430" s="2">
        <v>2019</v>
      </c>
      <c r="I1430" s="69">
        <v>1.0872662511130899</v>
      </c>
      <c r="J1430" s="5">
        <v>1.0872662511130899</v>
      </c>
      <c r="K1430" s="2">
        <v>5</v>
      </c>
      <c r="L1430" s="70" t="s">
        <v>1171</v>
      </c>
    </row>
    <row r="1431" spans="1:12" ht="30">
      <c r="A1431" s="25">
        <v>1</v>
      </c>
      <c r="B1431" s="2" t="s">
        <v>1072</v>
      </c>
      <c r="C1431" s="2" t="s">
        <v>1072</v>
      </c>
      <c r="D1431" s="2" t="s">
        <v>1092</v>
      </c>
      <c r="E1431" s="2" t="s">
        <v>1095</v>
      </c>
      <c r="F1431" s="2" t="s">
        <v>1187</v>
      </c>
      <c r="G1431" s="2" t="s">
        <v>1097</v>
      </c>
      <c r="H1431" s="2">
        <v>2019</v>
      </c>
      <c r="I1431" s="69">
        <v>0.89917912389891885</v>
      </c>
      <c r="J1431" s="5">
        <v>0.89917912389891885</v>
      </c>
      <c r="K1431" s="2">
        <v>7</v>
      </c>
      <c r="L1431" s="70" t="s">
        <v>1171</v>
      </c>
    </row>
    <row r="1432" spans="1:12" ht="45">
      <c r="A1432" s="25">
        <v>1</v>
      </c>
      <c r="B1432" s="2" t="s">
        <v>1072</v>
      </c>
      <c r="C1432" s="2" t="s">
        <v>1072</v>
      </c>
      <c r="D1432" s="2" t="s">
        <v>1093</v>
      </c>
      <c r="E1432" s="2" t="s">
        <v>1095</v>
      </c>
      <c r="F1432" s="2" t="s">
        <v>1187</v>
      </c>
      <c r="G1432" s="2" t="s">
        <v>1097</v>
      </c>
      <c r="H1432" s="2">
        <v>2019</v>
      </c>
      <c r="I1432" s="69">
        <v>0.93510035625699317</v>
      </c>
      <c r="J1432" s="5">
        <v>0.93510035625699317</v>
      </c>
      <c r="K1432" s="2">
        <v>4</v>
      </c>
      <c r="L1432" s="70" t="s">
        <v>1171</v>
      </c>
    </row>
    <row r="1433" spans="1:12" ht="30">
      <c r="A1433" s="25">
        <v>1</v>
      </c>
      <c r="B1433" s="2" t="s">
        <v>1072</v>
      </c>
      <c r="C1433" s="2" t="s">
        <v>1072</v>
      </c>
      <c r="D1433" s="2" t="s">
        <v>1094</v>
      </c>
      <c r="E1433" s="2" t="s">
        <v>1095</v>
      </c>
      <c r="F1433" s="2" t="s">
        <v>1187</v>
      </c>
      <c r="G1433" s="2" t="s">
        <v>1097</v>
      </c>
      <c r="H1433" s="2">
        <v>2019</v>
      </c>
      <c r="I1433" s="69">
        <v>0.94525604596470647</v>
      </c>
      <c r="J1433" s="5">
        <v>0.94525604596470647</v>
      </c>
      <c r="K1433" s="2">
        <v>5</v>
      </c>
      <c r="L1433" s="70" t="s">
        <v>1171</v>
      </c>
    </row>
    <row r="1434" spans="1:12" ht="30">
      <c r="A1434" s="25">
        <v>81001</v>
      </c>
      <c r="B1434" s="2" t="s">
        <v>1003</v>
      </c>
      <c r="C1434" s="2" t="s">
        <v>1003</v>
      </c>
      <c r="D1434" s="2" t="s">
        <v>1092</v>
      </c>
      <c r="E1434" s="2" t="s">
        <v>1095</v>
      </c>
      <c r="F1434" s="2" t="s">
        <v>1187</v>
      </c>
      <c r="G1434" s="2" t="s">
        <v>1097</v>
      </c>
      <c r="H1434" s="2">
        <v>2020</v>
      </c>
      <c r="I1434" s="69">
        <v>1.1852540272614622</v>
      </c>
      <c r="J1434" s="5">
        <v>1.1852540272614622</v>
      </c>
      <c r="K1434" s="2">
        <v>7</v>
      </c>
      <c r="L1434" s="70" t="s">
        <v>1171</v>
      </c>
    </row>
    <row r="1435" spans="1:12" ht="30">
      <c r="A1435" s="25">
        <v>81065</v>
      </c>
      <c r="B1435" s="2" t="s">
        <v>1003</v>
      </c>
      <c r="C1435" s="2" t="s">
        <v>1004</v>
      </c>
      <c r="D1435" s="2" t="s">
        <v>1092</v>
      </c>
      <c r="E1435" s="2" t="s">
        <v>1095</v>
      </c>
      <c r="F1435" s="2" t="s">
        <v>1187</v>
      </c>
      <c r="G1435" s="2" t="s">
        <v>1097</v>
      </c>
      <c r="H1435" s="2">
        <v>2020</v>
      </c>
      <c r="I1435" s="69">
        <v>0.87064676616915426</v>
      </c>
      <c r="J1435" s="5">
        <v>0.87064676616915426</v>
      </c>
      <c r="K1435" s="2">
        <v>7</v>
      </c>
      <c r="L1435" s="70" t="s">
        <v>1171</v>
      </c>
    </row>
    <row r="1436" spans="1:12" ht="30">
      <c r="A1436" s="25">
        <v>81220</v>
      </c>
      <c r="B1436" s="2" t="s">
        <v>1003</v>
      </c>
      <c r="C1436" s="2" t="s">
        <v>1005</v>
      </c>
      <c r="D1436" s="2" t="s">
        <v>1092</v>
      </c>
      <c r="E1436" s="2" t="s">
        <v>1095</v>
      </c>
      <c r="F1436" s="2" t="s">
        <v>1187</v>
      </c>
      <c r="G1436" s="2" t="s">
        <v>1097</v>
      </c>
      <c r="H1436" s="2">
        <v>2020</v>
      </c>
      <c r="I1436" s="69">
        <v>0.77380952380952384</v>
      </c>
      <c r="J1436" s="5">
        <v>0.77380952380952384</v>
      </c>
      <c r="K1436" s="2">
        <v>7</v>
      </c>
      <c r="L1436" s="70" t="s">
        <v>1171</v>
      </c>
    </row>
    <row r="1437" spans="1:12" ht="30">
      <c r="A1437" s="25">
        <v>81300</v>
      </c>
      <c r="B1437" s="2" t="s">
        <v>1003</v>
      </c>
      <c r="C1437" s="2" t="s">
        <v>1006</v>
      </c>
      <c r="D1437" s="2" t="s">
        <v>1092</v>
      </c>
      <c r="E1437" s="2" t="s">
        <v>1095</v>
      </c>
      <c r="F1437" s="2" t="s">
        <v>1187</v>
      </c>
      <c r="G1437" s="2" t="s">
        <v>1097</v>
      </c>
      <c r="H1437" s="2">
        <v>2020</v>
      </c>
      <c r="I1437" s="69">
        <v>0.81609195402298851</v>
      </c>
      <c r="J1437" s="5">
        <v>0.81609195402298851</v>
      </c>
      <c r="K1437" s="2">
        <v>7</v>
      </c>
      <c r="L1437" s="70" t="s">
        <v>1171</v>
      </c>
    </row>
    <row r="1438" spans="1:12" ht="30">
      <c r="A1438" s="25">
        <v>81591</v>
      </c>
      <c r="B1438" s="2" t="s">
        <v>1003</v>
      </c>
      <c r="C1438" s="2" t="s">
        <v>1007</v>
      </c>
      <c r="D1438" s="2" t="s">
        <v>1092</v>
      </c>
      <c r="E1438" s="2" t="s">
        <v>1095</v>
      </c>
      <c r="F1438" s="2" t="s">
        <v>1187</v>
      </c>
      <c r="G1438" s="2" t="s">
        <v>1097</v>
      </c>
      <c r="H1438" s="2">
        <v>2020</v>
      </c>
      <c r="I1438" s="69">
        <v>0.90804597701149425</v>
      </c>
      <c r="J1438" s="5">
        <v>0.90804597701149425</v>
      </c>
      <c r="K1438" s="2">
        <v>7</v>
      </c>
      <c r="L1438" s="70" t="s">
        <v>1171</v>
      </c>
    </row>
    <row r="1439" spans="1:12" ht="30">
      <c r="A1439" s="25">
        <v>81736</v>
      </c>
      <c r="B1439" s="2" t="s">
        <v>1003</v>
      </c>
      <c r="C1439" s="2" t="s">
        <v>1008</v>
      </c>
      <c r="D1439" s="2" t="s">
        <v>1092</v>
      </c>
      <c r="E1439" s="2" t="s">
        <v>1095</v>
      </c>
      <c r="F1439" s="2" t="s">
        <v>1187</v>
      </c>
      <c r="G1439" s="2" t="s">
        <v>1097</v>
      </c>
      <c r="H1439" s="2">
        <v>2020</v>
      </c>
      <c r="I1439" s="69">
        <v>1.2199170124481329</v>
      </c>
      <c r="J1439" s="5">
        <v>1.2199170124481329</v>
      </c>
      <c r="K1439" s="2">
        <v>7</v>
      </c>
      <c r="L1439" s="70" t="s">
        <v>1171</v>
      </c>
    </row>
    <row r="1440" spans="1:12" ht="30">
      <c r="A1440" s="25">
        <v>81794</v>
      </c>
      <c r="B1440" s="2" t="s">
        <v>1003</v>
      </c>
      <c r="C1440" s="2" t="s">
        <v>1009</v>
      </c>
      <c r="D1440" s="2" t="s">
        <v>1092</v>
      </c>
      <c r="E1440" s="2" t="s">
        <v>1095</v>
      </c>
      <c r="F1440" s="2" t="s">
        <v>1187</v>
      </c>
      <c r="G1440" s="2" t="s">
        <v>1097</v>
      </c>
      <c r="H1440" s="2">
        <v>2020</v>
      </c>
      <c r="I1440" s="69">
        <v>0.97751710654936463</v>
      </c>
      <c r="J1440" s="5">
        <v>0.97751710654936463</v>
      </c>
      <c r="K1440" s="2">
        <v>7</v>
      </c>
      <c r="L1440" s="70" t="s">
        <v>1171</v>
      </c>
    </row>
    <row r="1441" spans="1:12" ht="45">
      <c r="A1441" s="25">
        <v>81001</v>
      </c>
      <c r="B1441" s="2" t="s">
        <v>1003</v>
      </c>
      <c r="C1441" s="2" t="s">
        <v>1003</v>
      </c>
      <c r="D1441" s="2" t="s">
        <v>1093</v>
      </c>
      <c r="E1441" s="2" t="s">
        <v>1095</v>
      </c>
      <c r="F1441" s="2" t="s">
        <v>1187</v>
      </c>
      <c r="G1441" s="2" t="s">
        <v>1097</v>
      </c>
      <c r="H1441" s="2">
        <v>2020</v>
      </c>
      <c r="I1441" s="69">
        <v>0.9795539033457249</v>
      </c>
      <c r="J1441" s="5">
        <v>0.9795539033457249</v>
      </c>
      <c r="K1441" s="2">
        <v>4</v>
      </c>
      <c r="L1441" s="70" t="s">
        <v>1171</v>
      </c>
    </row>
    <row r="1442" spans="1:12" ht="45">
      <c r="A1442" s="25">
        <v>81065</v>
      </c>
      <c r="B1442" s="2" t="s">
        <v>1003</v>
      </c>
      <c r="C1442" s="2" t="s">
        <v>1004</v>
      </c>
      <c r="D1442" s="2" t="s">
        <v>1093</v>
      </c>
      <c r="E1442" s="2" t="s">
        <v>1095</v>
      </c>
      <c r="F1442" s="2" t="s">
        <v>1187</v>
      </c>
      <c r="G1442" s="2" t="s">
        <v>1097</v>
      </c>
      <c r="H1442" s="2">
        <v>2020</v>
      </c>
      <c r="I1442" s="69">
        <v>0.99303482587064673</v>
      </c>
      <c r="J1442" s="5">
        <v>0.99303482587064673</v>
      </c>
      <c r="K1442" s="2">
        <v>4</v>
      </c>
      <c r="L1442" s="70" t="s">
        <v>1171</v>
      </c>
    </row>
    <row r="1443" spans="1:12" ht="45">
      <c r="A1443" s="25">
        <v>81220</v>
      </c>
      <c r="B1443" s="2" t="s">
        <v>1003</v>
      </c>
      <c r="C1443" s="2" t="s">
        <v>1005</v>
      </c>
      <c r="D1443" s="2" t="s">
        <v>1093</v>
      </c>
      <c r="E1443" s="2" t="s">
        <v>1095</v>
      </c>
      <c r="F1443" s="2" t="s">
        <v>1187</v>
      </c>
      <c r="G1443" s="2" t="s">
        <v>1097</v>
      </c>
      <c r="H1443" s="2">
        <v>2020</v>
      </c>
      <c r="I1443" s="69">
        <v>0.94047619047619047</v>
      </c>
      <c r="J1443" s="5">
        <v>0.94047619047619047</v>
      </c>
      <c r="K1443" s="2">
        <v>4</v>
      </c>
      <c r="L1443" s="70" t="s">
        <v>1171</v>
      </c>
    </row>
    <row r="1444" spans="1:12" ht="45">
      <c r="A1444" s="25">
        <v>81300</v>
      </c>
      <c r="B1444" s="2" t="s">
        <v>1003</v>
      </c>
      <c r="C1444" s="2" t="s">
        <v>1006</v>
      </c>
      <c r="D1444" s="2" t="s">
        <v>1093</v>
      </c>
      <c r="E1444" s="2" t="s">
        <v>1095</v>
      </c>
      <c r="F1444" s="2" t="s">
        <v>1187</v>
      </c>
      <c r="G1444" s="2" t="s">
        <v>1097</v>
      </c>
      <c r="H1444" s="2">
        <v>2020</v>
      </c>
      <c r="I1444" s="69">
        <v>0.96091954022988502</v>
      </c>
      <c r="J1444" s="5">
        <v>0.96091954022988502</v>
      </c>
      <c r="K1444" s="2">
        <v>4</v>
      </c>
      <c r="L1444" s="70" t="s">
        <v>1171</v>
      </c>
    </row>
    <row r="1445" spans="1:12" ht="45">
      <c r="A1445" s="25">
        <v>81591</v>
      </c>
      <c r="B1445" s="2" t="s">
        <v>1003</v>
      </c>
      <c r="C1445" s="2" t="s">
        <v>1007</v>
      </c>
      <c r="D1445" s="2" t="s">
        <v>1093</v>
      </c>
      <c r="E1445" s="2" t="s">
        <v>1095</v>
      </c>
      <c r="F1445" s="2" t="s">
        <v>1187</v>
      </c>
      <c r="G1445" s="2" t="s">
        <v>1097</v>
      </c>
      <c r="H1445" s="2">
        <v>2020</v>
      </c>
      <c r="I1445" s="69">
        <v>1.0344827586206897</v>
      </c>
      <c r="J1445" s="5">
        <v>1.0344827586206897</v>
      </c>
      <c r="K1445" s="2">
        <v>4</v>
      </c>
      <c r="L1445" s="70" t="s">
        <v>1171</v>
      </c>
    </row>
    <row r="1446" spans="1:12" ht="45">
      <c r="A1446" s="25">
        <v>81736</v>
      </c>
      <c r="B1446" s="2" t="s">
        <v>1003</v>
      </c>
      <c r="C1446" s="2" t="s">
        <v>1008</v>
      </c>
      <c r="D1446" s="2" t="s">
        <v>1093</v>
      </c>
      <c r="E1446" s="2" t="s">
        <v>1095</v>
      </c>
      <c r="F1446" s="2" t="s">
        <v>1187</v>
      </c>
      <c r="G1446" s="2" t="s">
        <v>1097</v>
      </c>
      <c r="H1446" s="2">
        <v>2020</v>
      </c>
      <c r="I1446" s="69">
        <v>0.92634854771784236</v>
      </c>
      <c r="J1446" s="5">
        <v>0.92634854771784236</v>
      </c>
      <c r="K1446" s="2">
        <v>4</v>
      </c>
      <c r="L1446" s="70" t="s">
        <v>1171</v>
      </c>
    </row>
    <row r="1447" spans="1:12" ht="45">
      <c r="A1447" s="25">
        <v>81794</v>
      </c>
      <c r="B1447" s="2" t="s">
        <v>1003</v>
      </c>
      <c r="C1447" s="2" t="s">
        <v>1009</v>
      </c>
      <c r="D1447" s="2" t="s">
        <v>1093</v>
      </c>
      <c r="E1447" s="2" t="s">
        <v>1095</v>
      </c>
      <c r="F1447" s="2" t="s">
        <v>1187</v>
      </c>
      <c r="G1447" s="2" t="s">
        <v>1097</v>
      </c>
      <c r="H1447" s="2">
        <v>2020</v>
      </c>
      <c r="I1447" s="69">
        <v>0.99608993157380255</v>
      </c>
      <c r="J1447" s="5">
        <v>0.99608993157380255</v>
      </c>
      <c r="K1447" s="2">
        <v>4</v>
      </c>
      <c r="L1447" s="70" t="s">
        <v>1171</v>
      </c>
    </row>
    <row r="1448" spans="1:12" ht="30">
      <c r="A1448" s="25">
        <v>81001</v>
      </c>
      <c r="B1448" s="2" t="s">
        <v>1003</v>
      </c>
      <c r="C1448" s="2" t="s">
        <v>1003</v>
      </c>
      <c r="D1448" s="2" t="s">
        <v>1094</v>
      </c>
      <c r="E1448" s="2" t="s">
        <v>1095</v>
      </c>
      <c r="F1448" s="2" t="s">
        <v>1187</v>
      </c>
      <c r="G1448" s="2" t="s">
        <v>1097</v>
      </c>
      <c r="H1448" s="2">
        <v>2020</v>
      </c>
      <c r="I1448" s="69">
        <v>1.0296610169491525</v>
      </c>
      <c r="J1448" s="5">
        <v>1.0296610169491525</v>
      </c>
      <c r="K1448" s="2">
        <v>5</v>
      </c>
      <c r="L1448" s="70" t="s">
        <v>1171</v>
      </c>
    </row>
    <row r="1449" spans="1:12" ht="30">
      <c r="A1449" s="25">
        <v>81065</v>
      </c>
      <c r="B1449" s="2" t="s">
        <v>1003</v>
      </c>
      <c r="C1449" s="2" t="s">
        <v>1004</v>
      </c>
      <c r="D1449" s="2" t="s">
        <v>1094</v>
      </c>
      <c r="E1449" s="2" t="s">
        <v>1095</v>
      </c>
      <c r="F1449" s="2" t="s">
        <v>1187</v>
      </c>
      <c r="G1449" s="2" t="s">
        <v>1097</v>
      </c>
      <c r="H1449" s="2">
        <v>2020</v>
      </c>
      <c r="I1449" s="69">
        <v>1.0215686274509803</v>
      </c>
      <c r="J1449" s="5">
        <v>1.0215686274509803</v>
      </c>
      <c r="K1449" s="2">
        <v>5</v>
      </c>
      <c r="L1449" s="70" t="s">
        <v>1171</v>
      </c>
    </row>
    <row r="1450" spans="1:12" ht="30">
      <c r="A1450" s="25">
        <v>81220</v>
      </c>
      <c r="B1450" s="2" t="s">
        <v>1003</v>
      </c>
      <c r="C1450" s="2" t="s">
        <v>1005</v>
      </c>
      <c r="D1450" s="2" t="s">
        <v>1094</v>
      </c>
      <c r="E1450" s="2" t="s">
        <v>1095</v>
      </c>
      <c r="F1450" s="2" t="s">
        <v>1187</v>
      </c>
      <c r="G1450" s="2" t="s">
        <v>1097</v>
      </c>
      <c r="H1450" s="2">
        <v>2020</v>
      </c>
      <c r="I1450" s="69">
        <v>1.0229885057471264</v>
      </c>
      <c r="J1450" s="5">
        <v>1.0229885057471264</v>
      </c>
      <c r="K1450" s="2">
        <v>5</v>
      </c>
      <c r="L1450" s="70" t="s">
        <v>1171</v>
      </c>
    </row>
    <row r="1451" spans="1:12" ht="30">
      <c r="A1451" s="25">
        <v>81300</v>
      </c>
      <c r="B1451" s="2" t="s">
        <v>1003</v>
      </c>
      <c r="C1451" s="2" t="s">
        <v>1006</v>
      </c>
      <c r="D1451" s="2" t="s">
        <v>1094</v>
      </c>
      <c r="E1451" s="2" t="s">
        <v>1095</v>
      </c>
      <c r="F1451" s="2" t="s">
        <v>1187</v>
      </c>
      <c r="G1451" s="2" t="s">
        <v>1097</v>
      </c>
      <c r="H1451" s="2">
        <v>2020</v>
      </c>
      <c r="I1451" s="69">
        <v>0.99319727891156462</v>
      </c>
      <c r="J1451" s="5">
        <v>0.99319727891156462</v>
      </c>
      <c r="K1451" s="2">
        <v>5</v>
      </c>
      <c r="L1451" s="70" t="s">
        <v>1171</v>
      </c>
    </row>
    <row r="1452" spans="1:12" ht="30">
      <c r="A1452" s="25">
        <v>81591</v>
      </c>
      <c r="B1452" s="2" t="s">
        <v>1003</v>
      </c>
      <c r="C1452" s="2" t="s">
        <v>1007</v>
      </c>
      <c r="D1452" s="2" t="s">
        <v>1094</v>
      </c>
      <c r="E1452" s="2" t="s">
        <v>1095</v>
      </c>
      <c r="F1452" s="2" t="s">
        <v>1187</v>
      </c>
      <c r="G1452" s="2" t="s">
        <v>1097</v>
      </c>
      <c r="H1452" s="2">
        <v>2020</v>
      </c>
      <c r="I1452" s="69">
        <v>0.91304347826086951</v>
      </c>
      <c r="J1452" s="5">
        <v>0.91304347826086951</v>
      </c>
      <c r="K1452" s="2">
        <v>5</v>
      </c>
      <c r="L1452" s="70" t="s">
        <v>1171</v>
      </c>
    </row>
    <row r="1453" spans="1:12" ht="30">
      <c r="A1453" s="25">
        <v>81736</v>
      </c>
      <c r="B1453" s="2" t="s">
        <v>1003</v>
      </c>
      <c r="C1453" s="2" t="s">
        <v>1008</v>
      </c>
      <c r="D1453" s="2" t="s">
        <v>1094</v>
      </c>
      <c r="E1453" s="2" t="s">
        <v>1095</v>
      </c>
      <c r="F1453" s="2" t="s">
        <v>1187</v>
      </c>
      <c r="G1453" s="2" t="s">
        <v>1097</v>
      </c>
      <c r="H1453" s="2">
        <v>2020</v>
      </c>
      <c r="I1453" s="69">
        <v>0.97373540856031127</v>
      </c>
      <c r="J1453" s="5">
        <v>0.97373540856031127</v>
      </c>
      <c r="K1453" s="2">
        <v>5</v>
      </c>
      <c r="L1453" s="70" t="s">
        <v>1171</v>
      </c>
    </row>
    <row r="1454" spans="1:12" ht="30">
      <c r="A1454" s="25">
        <v>81794</v>
      </c>
      <c r="B1454" s="2" t="s">
        <v>1003</v>
      </c>
      <c r="C1454" s="2" t="s">
        <v>1009</v>
      </c>
      <c r="D1454" s="2" t="s">
        <v>1094</v>
      </c>
      <c r="E1454" s="2" t="s">
        <v>1095</v>
      </c>
      <c r="F1454" s="2" t="s">
        <v>1187</v>
      </c>
      <c r="G1454" s="2" t="s">
        <v>1097</v>
      </c>
      <c r="H1454" s="2">
        <v>2020</v>
      </c>
      <c r="I1454" s="69">
        <v>0.96548507462686572</v>
      </c>
      <c r="J1454" s="5">
        <v>0.96548507462686572</v>
      </c>
      <c r="K1454" s="2">
        <v>5</v>
      </c>
      <c r="L1454" s="70" t="s">
        <v>1171</v>
      </c>
    </row>
    <row r="1455" spans="1:12" ht="45">
      <c r="A1455" s="25">
        <v>81</v>
      </c>
      <c r="B1455" s="2" t="s">
        <v>1003</v>
      </c>
      <c r="C1455" s="2" t="s">
        <v>1075</v>
      </c>
      <c r="D1455" s="2" t="s">
        <v>1092</v>
      </c>
      <c r="E1455" s="2" t="s">
        <v>1095</v>
      </c>
      <c r="F1455" s="2" t="s">
        <v>1187</v>
      </c>
      <c r="G1455" s="2" t="s">
        <v>1097</v>
      </c>
      <c r="H1455" s="2">
        <v>2020</v>
      </c>
      <c r="I1455" s="69">
        <v>1.0481580966999233</v>
      </c>
      <c r="J1455" s="5">
        <v>1.0481580966999233</v>
      </c>
      <c r="K1455" s="2">
        <v>7</v>
      </c>
      <c r="L1455" s="70" t="s">
        <v>1171</v>
      </c>
    </row>
    <row r="1456" spans="1:12" ht="45">
      <c r="A1456" s="25">
        <v>81</v>
      </c>
      <c r="B1456" s="2" t="s">
        <v>1003</v>
      </c>
      <c r="C1456" s="2" t="s">
        <v>1075</v>
      </c>
      <c r="D1456" s="2" t="s">
        <v>1093</v>
      </c>
      <c r="E1456" s="2" t="s">
        <v>1095</v>
      </c>
      <c r="F1456" s="2" t="s">
        <v>1187</v>
      </c>
      <c r="G1456" s="2" t="s">
        <v>1097</v>
      </c>
      <c r="H1456" s="2">
        <v>2020</v>
      </c>
      <c r="I1456" s="69">
        <v>0.97429009976976211</v>
      </c>
      <c r="J1456" s="5">
        <v>0.97429009976976211</v>
      </c>
      <c r="K1456" s="2">
        <v>4</v>
      </c>
      <c r="L1456" s="70" t="s">
        <v>1171</v>
      </c>
    </row>
    <row r="1457" spans="1:12" ht="45">
      <c r="A1457" s="25">
        <v>81</v>
      </c>
      <c r="B1457" s="2" t="s">
        <v>1003</v>
      </c>
      <c r="C1457" s="2" t="s">
        <v>1075</v>
      </c>
      <c r="D1457" s="2" t="s">
        <v>1094</v>
      </c>
      <c r="E1457" s="2" t="s">
        <v>1095</v>
      </c>
      <c r="F1457" s="2" t="s">
        <v>1187</v>
      </c>
      <c r="G1457" s="2" t="s">
        <v>1097</v>
      </c>
      <c r="H1457" s="2">
        <v>2020</v>
      </c>
      <c r="I1457" s="69">
        <v>0.99962908011869434</v>
      </c>
      <c r="J1457" s="5">
        <v>0.99962908011869434</v>
      </c>
      <c r="K1457" s="2">
        <v>5</v>
      </c>
      <c r="L1457" s="70" t="s">
        <v>1171</v>
      </c>
    </row>
    <row r="1458" spans="1:12" ht="30">
      <c r="A1458" s="25">
        <v>1</v>
      </c>
      <c r="B1458" s="2" t="s">
        <v>1072</v>
      </c>
      <c r="C1458" s="2" t="s">
        <v>1072</v>
      </c>
      <c r="D1458" s="2" t="s">
        <v>1092</v>
      </c>
      <c r="E1458" s="2" t="s">
        <v>1095</v>
      </c>
      <c r="F1458" s="2" t="s">
        <v>1187</v>
      </c>
      <c r="G1458" s="2" t="s">
        <v>1097</v>
      </c>
      <c r="H1458" s="2">
        <v>2020</v>
      </c>
      <c r="I1458" s="69">
        <v>0.89021123917219924</v>
      </c>
      <c r="J1458" s="5">
        <v>0.89021123917219924</v>
      </c>
      <c r="K1458" s="2">
        <v>7</v>
      </c>
      <c r="L1458" s="70" t="s">
        <v>1171</v>
      </c>
    </row>
    <row r="1459" spans="1:12" ht="45">
      <c r="A1459" s="25">
        <v>1</v>
      </c>
      <c r="B1459" s="2" t="s">
        <v>1072</v>
      </c>
      <c r="C1459" s="2" t="s">
        <v>1072</v>
      </c>
      <c r="D1459" s="2" t="s">
        <v>1093</v>
      </c>
      <c r="E1459" s="2" t="s">
        <v>1095</v>
      </c>
      <c r="F1459" s="2" t="s">
        <v>1187</v>
      </c>
      <c r="G1459" s="2" t="s">
        <v>1097</v>
      </c>
      <c r="H1459" s="2">
        <v>2020</v>
      </c>
      <c r="I1459" s="69">
        <v>0.87866651482726543</v>
      </c>
      <c r="J1459" s="5">
        <v>0.87866651482726543</v>
      </c>
      <c r="K1459" s="2">
        <v>4</v>
      </c>
      <c r="L1459" s="70" t="s">
        <v>1171</v>
      </c>
    </row>
    <row r="1460" spans="1:12" ht="30">
      <c r="A1460" s="25">
        <v>1</v>
      </c>
      <c r="B1460" s="2" t="s">
        <v>1072</v>
      </c>
      <c r="C1460" s="2" t="s">
        <v>1072</v>
      </c>
      <c r="D1460" s="2" t="s">
        <v>1094</v>
      </c>
      <c r="E1460" s="2" t="s">
        <v>1095</v>
      </c>
      <c r="F1460" s="2" t="s">
        <v>1187</v>
      </c>
      <c r="G1460" s="2" t="s">
        <v>1097</v>
      </c>
      <c r="H1460" s="2">
        <v>2020</v>
      </c>
      <c r="I1460" s="69">
        <v>0.90495902581537846</v>
      </c>
      <c r="J1460" s="5">
        <v>0.90495902581537846</v>
      </c>
      <c r="K1460" s="2">
        <v>5</v>
      </c>
      <c r="L1460" s="70" t="s">
        <v>1171</v>
      </c>
    </row>
    <row r="1461" spans="1:12" ht="30">
      <c r="A1461" s="25">
        <v>81001</v>
      </c>
      <c r="B1461" s="2" t="s">
        <v>1003</v>
      </c>
      <c r="C1461" s="2" t="s">
        <v>1003</v>
      </c>
      <c r="D1461" s="2" t="s">
        <v>1092</v>
      </c>
      <c r="E1461" s="2" t="s">
        <v>1095</v>
      </c>
      <c r="F1461" s="2" t="s">
        <v>1187</v>
      </c>
      <c r="G1461" s="2" t="s">
        <v>1097</v>
      </c>
      <c r="H1461" s="2">
        <v>2021</v>
      </c>
      <c r="I1461" s="69">
        <v>1.4268897149938042</v>
      </c>
      <c r="J1461" s="5">
        <v>1.4268897149938042</v>
      </c>
      <c r="K1461" s="2">
        <v>7</v>
      </c>
      <c r="L1461" s="70" t="s">
        <v>1171</v>
      </c>
    </row>
    <row r="1462" spans="1:12" ht="30">
      <c r="A1462" s="25">
        <v>81065</v>
      </c>
      <c r="B1462" s="2" t="s">
        <v>1003</v>
      </c>
      <c r="C1462" s="2" t="s">
        <v>1004</v>
      </c>
      <c r="D1462" s="2" t="s">
        <v>1092</v>
      </c>
      <c r="E1462" s="2" t="s">
        <v>1095</v>
      </c>
      <c r="F1462" s="2" t="s">
        <v>1187</v>
      </c>
      <c r="G1462" s="2" t="s">
        <v>1097</v>
      </c>
      <c r="H1462" s="2">
        <v>2021</v>
      </c>
      <c r="I1462" s="69">
        <v>0.71928071928071924</v>
      </c>
      <c r="J1462" s="5">
        <v>0.71928071928071924</v>
      </c>
      <c r="K1462" s="2">
        <v>7</v>
      </c>
      <c r="L1462" s="70" t="s">
        <v>1171</v>
      </c>
    </row>
    <row r="1463" spans="1:12" ht="30">
      <c r="A1463" s="25">
        <v>81220</v>
      </c>
      <c r="B1463" s="2" t="s">
        <v>1003</v>
      </c>
      <c r="C1463" s="2" t="s">
        <v>1005</v>
      </c>
      <c r="D1463" s="2" t="s">
        <v>1092</v>
      </c>
      <c r="E1463" s="2" t="s">
        <v>1095</v>
      </c>
      <c r="F1463" s="2" t="s">
        <v>1187</v>
      </c>
      <c r="G1463" s="2" t="s">
        <v>1097</v>
      </c>
      <c r="H1463" s="2">
        <v>2021</v>
      </c>
      <c r="I1463" s="69">
        <v>0.80246913580246915</v>
      </c>
      <c r="J1463" s="5">
        <v>0.80246913580246915</v>
      </c>
      <c r="K1463" s="2">
        <v>7</v>
      </c>
      <c r="L1463" s="70" t="s">
        <v>1171</v>
      </c>
    </row>
    <row r="1464" spans="1:12" ht="30">
      <c r="A1464" s="25">
        <v>81300</v>
      </c>
      <c r="B1464" s="2" t="s">
        <v>1003</v>
      </c>
      <c r="C1464" s="2" t="s">
        <v>1006</v>
      </c>
      <c r="D1464" s="2" t="s">
        <v>1092</v>
      </c>
      <c r="E1464" s="2" t="s">
        <v>1095</v>
      </c>
      <c r="F1464" s="2" t="s">
        <v>1187</v>
      </c>
      <c r="G1464" s="2" t="s">
        <v>1097</v>
      </c>
      <c r="H1464" s="2">
        <v>2021</v>
      </c>
      <c r="I1464" s="69">
        <v>0.87356321839080464</v>
      </c>
      <c r="J1464" s="5">
        <v>0.87356321839080464</v>
      </c>
      <c r="K1464" s="2">
        <v>7</v>
      </c>
      <c r="L1464" s="70" t="s">
        <v>1171</v>
      </c>
    </row>
    <row r="1465" spans="1:12" ht="30">
      <c r="A1465" s="25">
        <v>81591</v>
      </c>
      <c r="B1465" s="2" t="s">
        <v>1003</v>
      </c>
      <c r="C1465" s="2" t="s">
        <v>1007</v>
      </c>
      <c r="D1465" s="2" t="s">
        <v>1092</v>
      </c>
      <c r="E1465" s="2" t="s">
        <v>1095</v>
      </c>
      <c r="F1465" s="2" t="s">
        <v>1187</v>
      </c>
      <c r="G1465" s="2" t="s">
        <v>1097</v>
      </c>
      <c r="H1465" s="2">
        <v>2021</v>
      </c>
      <c r="I1465" s="69">
        <v>0.85057471264367812</v>
      </c>
      <c r="J1465" s="5">
        <v>0.85057471264367812</v>
      </c>
      <c r="K1465" s="2">
        <v>7</v>
      </c>
      <c r="L1465" s="70" t="s">
        <v>1171</v>
      </c>
    </row>
    <row r="1466" spans="1:12" ht="30">
      <c r="A1466" s="25">
        <v>81736</v>
      </c>
      <c r="B1466" s="2" t="s">
        <v>1003</v>
      </c>
      <c r="C1466" s="2" t="s">
        <v>1008</v>
      </c>
      <c r="D1466" s="2" t="s">
        <v>1092</v>
      </c>
      <c r="E1466" s="2" t="s">
        <v>1095</v>
      </c>
      <c r="F1466" s="2" t="s">
        <v>1187</v>
      </c>
      <c r="G1466" s="2" t="s">
        <v>1097</v>
      </c>
      <c r="H1466" s="2">
        <v>2021</v>
      </c>
      <c r="I1466" s="69">
        <v>1.2438238453276047</v>
      </c>
      <c r="J1466" s="5">
        <v>1.2438238453276047</v>
      </c>
      <c r="K1466" s="2">
        <v>7</v>
      </c>
      <c r="L1466" s="70" t="s">
        <v>1171</v>
      </c>
    </row>
    <row r="1467" spans="1:12" ht="30">
      <c r="A1467" s="25">
        <v>81794</v>
      </c>
      <c r="B1467" s="2" t="s">
        <v>1003</v>
      </c>
      <c r="C1467" s="2" t="s">
        <v>1009</v>
      </c>
      <c r="D1467" s="2" t="s">
        <v>1092</v>
      </c>
      <c r="E1467" s="2" t="s">
        <v>1095</v>
      </c>
      <c r="F1467" s="2" t="s">
        <v>1187</v>
      </c>
      <c r="G1467" s="2" t="s">
        <v>1097</v>
      </c>
      <c r="H1467" s="2">
        <v>2021</v>
      </c>
      <c r="I1467" s="69">
        <v>1.0146341463414634</v>
      </c>
      <c r="J1467" s="5">
        <v>1.0146341463414634</v>
      </c>
      <c r="K1467" s="2">
        <v>7</v>
      </c>
      <c r="L1467" s="70" t="s">
        <v>1171</v>
      </c>
    </row>
    <row r="1468" spans="1:12" ht="45">
      <c r="A1468" s="25">
        <v>81001</v>
      </c>
      <c r="B1468" s="2" t="s">
        <v>1003</v>
      </c>
      <c r="C1468" s="2" t="s">
        <v>1003</v>
      </c>
      <c r="D1468" s="2" t="s">
        <v>1093</v>
      </c>
      <c r="E1468" s="2" t="s">
        <v>1095</v>
      </c>
      <c r="F1468" s="2" t="s">
        <v>1187</v>
      </c>
      <c r="G1468" s="2" t="s">
        <v>1097</v>
      </c>
      <c r="H1468" s="2">
        <v>2021</v>
      </c>
      <c r="I1468" s="69">
        <v>0.99070631970260226</v>
      </c>
      <c r="J1468" s="5">
        <v>0.99070631970260226</v>
      </c>
      <c r="K1468" s="2">
        <v>4</v>
      </c>
      <c r="L1468" s="70" t="s">
        <v>1171</v>
      </c>
    </row>
    <row r="1469" spans="1:12" ht="45">
      <c r="A1469" s="25">
        <v>81065</v>
      </c>
      <c r="B1469" s="2" t="s">
        <v>1003</v>
      </c>
      <c r="C1469" s="2" t="s">
        <v>1004</v>
      </c>
      <c r="D1469" s="2" t="s">
        <v>1093</v>
      </c>
      <c r="E1469" s="2" t="s">
        <v>1095</v>
      </c>
      <c r="F1469" s="2" t="s">
        <v>1187</v>
      </c>
      <c r="G1469" s="2" t="s">
        <v>1097</v>
      </c>
      <c r="H1469" s="2">
        <v>2021</v>
      </c>
      <c r="I1469" s="69">
        <v>0.9590409590409591</v>
      </c>
      <c r="J1469" s="5">
        <v>0.9590409590409591</v>
      </c>
      <c r="K1469" s="2">
        <v>4</v>
      </c>
      <c r="L1469" s="70" t="s">
        <v>1171</v>
      </c>
    </row>
    <row r="1470" spans="1:12" ht="45">
      <c r="A1470" s="25">
        <v>81220</v>
      </c>
      <c r="B1470" s="2" t="s">
        <v>1003</v>
      </c>
      <c r="C1470" s="2" t="s">
        <v>1005</v>
      </c>
      <c r="D1470" s="2" t="s">
        <v>1093</v>
      </c>
      <c r="E1470" s="2" t="s">
        <v>1095</v>
      </c>
      <c r="F1470" s="2" t="s">
        <v>1187</v>
      </c>
      <c r="G1470" s="2" t="s">
        <v>1097</v>
      </c>
      <c r="H1470" s="2">
        <v>2021</v>
      </c>
      <c r="I1470" s="69">
        <v>1.1111111111111112</v>
      </c>
      <c r="J1470" s="5">
        <v>1.1111111111111112</v>
      </c>
      <c r="K1470" s="2">
        <v>4</v>
      </c>
      <c r="L1470" s="70" t="s">
        <v>1171</v>
      </c>
    </row>
    <row r="1471" spans="1:12" ht="45">
      <c r="A1471" s="25">
        <v>81300</v>
      </c>
      <c r="B1471" s="2" t="s">
        <v>1003</v>
      </c>
      <c r="C1471" s="2" t="s">
        <v>1006</v>
      </c>
      <c r="D1471" s="2" t="s">
        <v>1093</v>
      </c>
      <c r="E1471" s="2" t="s">
        <v>1095</v>
      </c>
      <c r="F1471" s="2" t="s">
        <v>1187</v>
      </c>
      <c r="G1471" s="2" t="s">
        <v>1097</v>
      </c>
      <c r="H1471" s="2">
        <v>2021</v>
      </c>
      <c r="I1471" s="69">
        <v>0.94482758620689655</v>
      </c>
      <c r="J1471" s="5">
        <v>0.94482758620689655</v>
      </c>
      <c r="K1471" s="2">
        <v>4</v>
      </c>
      <c r="L1471" s="70" t="s">
        <v>1171</v>
      </c>
    </row>
    <row r="1472" spans="1:12" ht="45">
      <c r="A1472" s="25">
        <v>81591</v>
      </c>
      <c r="B1472" s="2" t="s">
        <v>1003</v>
      </c>
      <c r="C1472" s="2" t="s">
        <v>1007</v>
      </c>
      <c r="D1472" s="2" t="s">
        <v>1093</v>
      </c>
      <c r="E1472" s="2" t="s">
        <v>1095</v>
      </c>
      <c r="F1472" s="2" t="s">
        <v>1187</v>
      </c>
      <c r="G1472" s="2" t="s">
        <v>1097</v>
      </c>
      <c r="H1472" s="2">
        <v>2021</v>
      </c>
      <c r="I1472" s="69">
        <v>1.0459770114942528</v>
      </c>
      <c r="J1472" s="5">
        <v>1.0459770114942528</v>
      </c>
      <c r="K1472" s="2">
        <v>4</v>
      </c>
      <c r="L1472" s="70" t="s">
        <v>1171</v>
      </c>
    </row>
    <row r="1473" spans="1:12" ht="45">
      <c r="A1473" s="25">
        <v>81736</v>
      </c>
      <c r="B1473" s="2" t="s">
        <v>1003</v>
      </c>
      <c r="C1473" s="2" t="s">
        <v>1008</v>
      </c>
      <c r="D1473" s="2" t="s">
        <v>1093</v>
      </c>
      <c r="E1473" s="2" t="s">
        <v>1095</v>
      </c>
      <c r="F1473" s="2" t="s">
        <v>1187</v>
      </c>
      <c r="G1473" s="2" t="s">
        <v>1097</v>
      </c>
      <c r="H1473" s="2">
        <v>2021</v>
      </c>
      <c r="I1473" s="69">
        <v>0.9570354457572503</v>
      </c>
      <c r="J1473" s="5">
        <v>0.9570354457572503</v>
      </c>
      <c r="K1473" s="2">
        <v>4</v>
      </c>
      <c r="L1473" s="70" t="s">
        <v>1171</v>
      </c>
    </row>
    <row r="1474" spans="1:12" ht="45">
      <c r="A1474" s="25">
        <v>81794</v>
      </c>
      <c r="B1474" s="2" t="s">
        <v>1003</v>
      </c>
      <c r="C1474" s="2" t="s">
        <v>1009</v>
      </c>
      <c r="D1474" s="2" t="s">
        <v>1093</v>
      </c>
      <c r="E1474" s="2" t="s">
        <v>1095</v>
      </c>
      <c r="F1474" s="2" t="s">
        <v>1187</v>
      </c>
      <c r="G1474" s="2" t="s">
        <v>1097</v>
      </c>
      <c r="H1474" s="2">
        <v>2021</v>
      </c>
      <c r="I1474" s="69">
        <v>0.93951219512195117</v>
      </c>
      <c r="J1474" s="5">
        <v>0.93951219512195117</v>
      </c>
      <c r="K1474" s="2">
        <v>4</v>
      </c>
      <c r="L1474" s="70" t="s">
        <v>1171</v>
      </c>
    </row>
    <row r="1475" spans="1:12" ht="30">
      <c r="A1475" s="25">
        <v>81001</v>
      </c>
      <c r="B1475" s="2" t="s">
        <v>1003</v>
      </c>
      <c r="C1475" s="2" t="s">
        <v>1003</v>
      </c>
      <c r="D1475" s="2" t="s">
        <v>1094</v>
      </c>
      <c r="E1475" s="2" t="s">
        <v>1095</v>
      </c>
      <c r="F1475" s="2" t="s">
        <v>1187</v>
      </c>
      <c r="G1475" s="2" t="s">
        <v>1097</v>
      </c>
      <c r="H1475" s="2">
        <v>2021</v>
      </c>
      <c r="I1475" s="69">
        <v>0.96241050119331739</v>
      </c>
      <c r="J1475" s="5">
        <v>0.96241050119331739</v>
      </c>
      <c r="K1475" s="2">
        <v>5</v>
      </c>
      <c r="L1475" s="70" t="s">
        <v>1171</v>
      </c>
    </row>
    <row r="1476" spans="1:12" ht="30">
      <c r="A1476" s="25">
        <v>81065</v>
      </c>
      <c r="B1476" s="2" t="s">
        <v>1003</v>
      </c>
      <c r="C1476" s="2" t="s">
        <v>1004</v>
      </c>
      <c r="D1476" s="2" t="s">
        <v>1094</v>
      </c>
      <c r="E1476" s="2" t="s">
        <v>1095</v>
      </c>
      <c r="F1476" s="2" t="s">
        <v>1187</v>
      </c>
      <c r="G1476" s="2" t="s">
        <v>1097</v>
      </c>
      <c r="H1476" s="2">
        <v>2021</v>
      </c>
      <c r="I1476" s="69">
        <v>1.0197238658777121</v>
      </c>
      <c r="J1476" s="5">
        <v>1.0197238658777121</v>
      </c>
      <c r="K1476" s="2">
        <v>5</v>
      </c>
      <c r="L1476" s="70" t="s">
        <v>1171</v>
      </c>
    </row>
    <row r="1477" spans="1:12" ht="30">
      <c r="A1477" s="25">
        <v>81220</v>
      </c>
      <c r="B1477" s="2" t="s">
        <v>1003</v>
      </c>
      <c r="C1477" s="2" t="s">
        <v>1005</v>
      </c>
      <c r="D1477" s="2" t="s">
        <v>1094</v>
      </c>
      <c r="E1477" s="2" t="s">
        <v>1095</v>
      </c>
      <c r="F1477" s="2" t="s">
        <v>1187</v>
      </c>
      <c r="G1477" s="2" t="s">
        <v>1097</v>
      </c>
      <c r="H1477" s="2">
        <v>2021</v>
      </c>
      <c r="I1477" s="69">
        <v>0.96551724137931039</v>
      </c>
      <c r="J1477" s="5">
        <v>0.96551724137931039</v>
      </c>
      <c r="K1477" s="2">
        <v>5</v>
      </c>
      <c r="L1477" s="70" t="s">
        <v>1171</v>
      </c>
    </row>
    <row r="1478" spans="1:12" ht="30">
      <c r="A1478" s="25">
        <v>81300</v>
      </c>
      <c r="B1478" s="2" t="s">
        <v>1003</v>
      </c>
      <c r="C1478" s="2" t="s">
        <v>1006</v>
      </c>
      <c r="D1478" s="2" t="s">
        <v>1094</v>
      </c>
      <c r="E1478" s="2" t="s">
        <v>1095</v>
      </c>
      <c r="F1478" s="2" t="s">
        <v>1187</v>
      </c>
      <c r="G1478" s="2" t="s">
        <v>1097</v>
      </c>
      <c r="H1478" s="2">
        <v>2021</v>
      </c>
      <c r="I1478" s="69">
        <v>0.93103448275862066</v>
      </c>
      <c r="J1478" s="5">
        <v>0.93103448275862066</v>
      </c>
      <c r="K1478" s="2">
        <v>5</v>
      </c>
      <c r="L1478" s="70" t="s">
        <v>1171</v>
      </c>
    </row>
    <row r="1479" spans="1:12" ht="30">
      <c r="A1479" s="25">
        <v>81591</v>
      </c>
      <c r="B1479" s="2" t="s">
        <v>1003</v>
      </c>
      <c r="C1479" s="2" t="s">
        <v>1007</v>
      </c>
      <c r="D1479" s="2" t="s">
        <v>1094</v>
      </c>
      <c r="E1479" s="2" t="s">
        <v>1095</v>
      </c>
      <c r="F1479" s="2" t="s">
        <v>1187</v>
      </c>
      <c r="G1479" s="2" t="s">
        <v>1097</v>
      </c>
      <c r="H1479" s="2">
        <v>2021</v>
      </c>
      <c r="I1479" s="69">
        <v>1.0114942528735633</v>
      </c>
      <c r="J1479" s="5">
        <v>1.0114942528735633</v>
      </c>
      <c r="K1479" s="2">
        <v>5</v>
      </c>
      <c r="L1479" s="70" t="s">
        <v>1171</v>
      </c>
    </row>
    <row r="1480" spans="1:12" ht="30">
      <c r="A1480" s="25">
        <v>81736</v>
      </c>
      <c r="B1480" s="2" t="s">
        <v>1003</v>
      </c>
      <c r="C1480" s="2" t="s">
        <v>1008</v>
      </c>
      <c r="D1480" s="2" t="s">
        <v>1094</v>
      </c>
      <c r="E1480" s="2" t="s">
        <v>1095</v>
      </c>
      <c r="F1480" s="2" t="s">
        <v>1187</v>
      </c>
      <c r="G1480" s="2" t="s">
        <v>1097</v>
      </c>
      <c r="H1480" s="2">
        <v>2021</v>
      </c>
      <c r="I1480" s="69">
        <v>0.88618677042801552</v>
      </c>
      <c r="J1480" s="5">
        <v>0.88618677042801552</v>
      </c>
      <c r="K1480" s="2">
        <v>5</v>
      </c>
      <c r="L1480" s="70" t="s">
        <v>1171</v>
      </c>
    </row>
    <row r="1481" spans="1:12" ht="30">
      <c r="A1481" s="25">
        <v>81794</v>
      </c>
      <c r="B1481" s="2" t="s">
        <v>1003</v>
      </c>
      <c r="C1481" s="2" t="s">
        <v>1009</v>
      </c>
      <c r="D1481" s="2" t="s">
        <v>1094</v>
      </c>
      <c r="E1481" s="2" t="s">
        <v>1095</v>
      </c>
      <c r="F1481" s="2" t="s">
        <v>1187</v>
      </c>
      <c r="G1481" s="2" t="s">
        <v>1097</v>
      </c>
      <c r="H1481" s="2">
        <v>2021</v>
      </c>
      <c r="I1481" s="69">
        <v>0.90467289719626165</v>
      </c>
      <c r="J1481" s="5">
        <v>0.90467289719626165</v>
      </c>
      <c r="K1481" s="2">
        <v>5</v>
      </c>
      <c r="L1481" s="70" t="s">
        <v>1171</v>
      </c>
    </row>
    <row r="1482" spans="1:12" ht="45">
      <c r="A1482" s="25">
        <v>81</v>
      </c>
      <c r="B1482" s="2" t="s">
        <v>1003</v>
      </c>
      <c r="C1482" s="2" t="s">
        <v>1075</v>
      </c>
      <c r="D1482" s="2" t="s">
        <v>1092</v>
      </c>
      <c r="E1482" s="2" t="s">
        <v>1095</v>
      </c>
      <c r="F1482" s="2" t="s">
        <v>1187</v>
      </c>
      <c r="G1482" s="2" t="s">
        <v>1097</v>
      </c>
      <c r="H1482" s="2">
        <v>2021</v>
      </c>
      <c r="I1482" s="69">
        <v>1.1093931194433706</v>
      </c>
      <c r="J1482" s="5">
        <v>1.1093931194433706</v>
      </c>
      <c r="K1482" s="2">
        <v>7</v>
      </c>
      <c r="L1482" s="70" t="s">
        <v>1171</v>
      </c>
    </row>
    <row r="1483" spans="1:12" ht="45">
      <c r="A1483" s="25">
        <v>81</v>
      </c>
      <c r="B1483" s="2" t="s">
        <v>1003</v>
      </c>
      <c r="C1483" s="2" t="s">
        <v>1075</v>
      </c>
      <c r="D1483" s="2" t="s">
        <v>1093</v>
      </c>
      <c r="E1483" s="2" t="s">
        <v>1095</v>
      </c>
      <c r="F1483" s="2" t="s">
        <v>1187</v>
      </c>
      <c r="G1483" s="2" t="s">
        <v>1097</v>
      </c>
      <c r="H1483" s="2">
        <v>2021</v>
      </c>
      <c r="I1483" s="69">
        <v>0.96733668341708545</v>
      </c>
      <c r="J1483" s="5">
        <v>0.96733668341708545</v>
      </c>
      <c r="K1483" s="2">
        <v>4</v>
      </c>
      <c r="L1483" s="70" t="s">
        <v>1171</v>
      </c>
    </row>
    <row r="1484" spans="1:12" ht="45">
      <c r="A1484" s="25">
        <v>81</v>
      </c>
      <c r="B1484" s="2" t="s">
        <v>1003</v>
      </c>
      <c r="C1484" s="2" t="s">
        <v>1075</v>
      </c>
      <c r="D1484" s="2" t="s">
        <v>1094</v>
      </c>
      <c r="E1484" s="2" t="s">
        <v>1095</v>
      </c>
      <c r="F1484" s="2" t="s">
        <v>1187</v>
      </c>
      <c r="G1484" s="2" t="s">
        <v>1097</v>
      </c>
      <c r="H1484" s="2">
        <v>2021</v>
      </c>
      <c r="I1484" s="69">
        <v>0.94552529182879375</v>
      </c>
      <c r="J1484" s="5">
        <v>0.94552529182879375</v>
      </c>
      <c r="K1484" s="2">
        <v>5</v>
      </c>
      <c r="L1484" s="70" t="s">
        <v>1171</v>
      </c>
    </row>
    <row r="1485" spans="1:12" ht="30">
      <c r="A1485" s="25">
        <v>1</v>
      </c>
      <c r="B1485" s="2" t="s">
        <v>1072</v>
      </c>
      <c r="C1485" s="2" t="s">
        <v>1072</v>
      </c>
      <c r="D1485" s="2" t="s">
        <v>1092</v>
      </c>
      <c r="E1485" s="2" t="s">
        <v>1095</v>
      </c>
      <c r="F1485" s="2" t="s">
        <v>1187</v>
      </c>
      <c r="G1485" s="2" t="s">
        <v>1097</v>
      </c>
      <c r="H1485" s="2">
        <v>2021</v>
      </c>
      <c r="I1485" s="69">
        <v>0.86978186380966171</v>
      </c>
      <c r="J1485" s="5">
        <v>0.86978186380966171</v>
      </c>
      <c r="K1485" s="2">
        <v>7</v>
      </c>
      <c r="L1485" s="70" t="s">
        <v>1171</v>
      </c>
    </row>
    <row r="1486" spans="1:12" ht="45">
      <c r="A1486" s="25">
        <v>1</v>
      </c>
      <c r="B1486" s="2" t="s">
        <v>1072</v>
      </c>
      <c r="C1486" s="2" t="s">
        <v>1072</v>
      </c>
      <c r="D1486" s="2" t="s">
        <v>1093</v>
      </c>
      <c r="E1486" s="2" t="s">
        <v>1095</v>
      </c>
      <c r="F1486" s="2" t="s">
        <v>1187</v>
      </c>
      <c r="G1486" s="2" t="s">
        <v>1097</v>
      </c>
      <c r="H1486" s="2">
        <v>2021</v>
      </c>
      <c r="I1486" s="69">
        <v>0.86477034168235123</v>
      </c>
      <c r="J1486" s="5">
        <v>0.86477034168235123</v>
      </c>
      <c r="K1486" s="2">
        <v>4</v>
      </c>
      <c r="L1486" s="70" t="s">
        <v>1171</v>
      </c>
    </row>
    <row r="1487" spans="1:12" ht="30">
      <c r="A1487" s="25">
        <v>1</v>
      </c>
      <c r="B1487" s="2" t="s">
        <v>1072</v>
      </c>
      <c r="C1487" s="2" t="s">
        <v>1072</v>
      </c>
      <c r="D1487" s="2" t="s">
        <v>1094</v>
      </c>
      <c r="E1487" s="2" t="s">
        <v>1095</v>
      </c>
      <c r="F1487" s="2" t="s">
        <v>1187</v>
      </c>
      <c r="G1487" s="2" t="s">
        <v>1097</v>
      </c>
      <c r="H1487" s="2">
        <v>2021</v>
      </c>
      <c r="I1487" s="69">
        <v>0.86438893868030386</v>
      </c>
      <c r="J1487" s="5">
        <v>0.86438893868030386</v>
      </c>
      <c r="K1487" s="2">
        <v>5</v>
      </c>
      <c r="L1487" s="70" t="s">
        <v>1171</v>
      </c>
    </row>
    <row r="1488" spans="1:12" ht="30">
      <c r="A1488" s="25">
        <v>81001</v>
      </c>
      <c r="B1488" s="2" t="s">
        <v>1003</v>
      </c>
      <c r="C1488" s="2" t="s">
        <v>1003</v>
      </c>
      <c r="D1488" s="2" t="s">
        <v>1089</v>
      </c>
      <c r="E1488" s="2" t="s">
        <v>1095</v>
      </c>
      <c r="F1488" s="2" t="s">
        <v>1187</v>
      </c>
      <c r="G1488" s="2" t="s">
        <v>1097</v>
      </c>
      <c r="H1488" s="2">
        <v>2018</v>
      </c>
      <c r="I1488" s="69">
        <v>0.85643988018827555</v>
      </c>
      <c r="J1488" s="5">
        <v>0.85643988018827555</v>
      </c>
      <c r="K1488" s="2">
        <v>52</v>
      </c>
      <c r="L1488" s="70" t="s">
        <v>1171</v>
      </c>
    </row>
    <row r="1489" spans="1:12" ht="30">
      <c r="A1489" s="25">
        <v>81001</v>
      </c>
      <c r="B1489" s="2" t="s">
        <v>1003</v>
      </c>
      <c r="C1489" s="2" t="s">
        <v>1003</v>
      </c>
      <c r="D1489" s="2" t="s">
        <v>1089</v>
      </c>
      <c r="E1489" s="2" t="s">
        <v>1095</v>
      </c>
      <c r="F1489" s="2" t="s">
        <v>1187</v>
      </c>
      <c r="G1489" s="2" t="s">
        <v>1097</v>
      </c>
      <c r="H1489" s="2">
        <v>2019</v>
      </c>
      <c r="I1489" s="69">
        <v>0.83165182987141439</v>
      </c>
      <c r="J1489" s="5">
        <v>0.83165182987141439</v>
      </c>
      <c r="K1489" s="2">
        <v>52</v>
      </c>
      <c r="L1489" s="70" t="s">
        <v>1171</v>
      </c>
    </row>
    <row r="1490" spans="1:12" ht="30">
      <c r="A1490" s="25">
        <v>81001</v>
      </c>
      <c r="B1490" s="2" t="s">
        <v>1003</v>
      </c>
      <c r="C1490" s="2" t="s">
        <v>1003</v>
      </c>
      <c r="D1490" s="2" t="s">
        <v>1089</v>
      </c>
      <c r="E1490" s="2" t="s">
        <v>1095</v>
      </c>
      <c r="F1490" s="2" t="s">
        <v>1187</v>
      </c>
      <c r="G1490" s="2" t="s">
        <v>1097</v>
      </c>
      <c r="H1490" s="2">
        <v>2020</v>
      </c>
      <c r="I1490" s="69">
        <v>0.82816161994937654</v>
      </c>
      <c r="J1490" s="5">
        <v>0.82816161994937654</v>
      </c>
      <c r="K1490" s="2">
        <v>52</v>
      </c>
      <c r="L1490" s="70" t="s">
        <v>1171</v>
      </c>
    </row>
    <row r="1491" spans="1:12" ht="30">
      <c r="A1491" s="25">
        <v>81001</v>
      </c>
      <c r="B1491" s="2" t="s">
        <v>1003</v>
      </c>
      <c r="C1491" s="2" t="s">
        <v>1003</v>
      </c>
      <c r="D1491" s="2" t="s">
        <v>1089</v>
      </c>
      <c r="E1491" s="2" t="s">
        <v>1095</v>
      </c>
      <c r="F1491" s="2" t="s">
        <v>1187</v>
      </c>
      <c r="G1491" s="2" t="s">
        <v>1097</v>
      </c>
      <c r="H1491" s="2">
        <v>2021</v>
      </c>
      <c r="I1491" s="69">
        <v>0.87056328938877114</v>
      </c>
      <c r="J1491" s="5">
        <v>0.87056328938877114</v>
      </c>
      <c r="K1491" s="2">
        <v>52</v>
      </c>
      <c r="L1491" s="70" t="s">
        <v>1171</v>
      </c>
    </row>
    <row r="1492" spans="1:12" ht="30">
      <c r="A1492" s="25">
        <v>81065</v>
      </c>
      <c r="B1492" s="2" t="s">
        <v>1003</v>
      </c>
      <c r="C1492" s="2" t="s">
        <v>1004</v>
      </c>
      <c r="D1492" s="2" t="s">
        <v>1089</v>
      </c>
      <c r="E1492" s="2" t="s">
        <v>1095</v>
      </c>
      <c r="F1492" s="2" t="s">
        <v>1187</v>
      </c>
      <c r="G1492" s="2" t="s">
        <v>1097</v>
      </c>
      <c r="H1492" s="2">
        <v>2018</v>
      </c>
      <c r="I1492" s="69">
        <v>0.58369230769230773</v>
      </c>
      <c r="J1492" s="5">
        <v>0.58369230769230773</v>
      </c>
      <c r="K1492" s="2">
        <v>52</v>
      </c>
      <c r="L1492" s="70" t="s">
        <v>1171</v>
      </c>
    </row>
    <row r="1493" spans="1:12" ht="30">
      <c r="A1493" s="25">
        <v>81065</v>
      </c>
      <c r="B1493" s="2" t="s">
        <v>1003</v>
      </c>
      <c r="C1493" s="2" t="s">
        <v>1004</v>
      </c>
      <c r="D1493" s="2" t="s">
        <v>1089</v>
      </c>
      <c r="E1493" s="2" t="s">
        <v>1095</v>
      </c>
      <c r="F1493" s="2" t="s">
        <v>1187</v>
      </c>
      <c r="G1493" s="2" t="s">
        <v>1097</v>
      </c>
      <c r="H1493" s="2">
        <v>2019</v>
      </c>
      <c r="I1493" s="69">
        <v>0.56855758266818701</v>
      </c>
      <c r="J1493" s="5">
        <v>0.56855758266818701</v>
      </c>
      <c r="K1493" s="2">
        <v>52</v>
      </c>
      <c r="L1493" s="70" t="s">
        <v>1171</v>
      </c>
    </row>
    <row r="1494" spans="1:12" ht="30">
      <c r="A1494" s="25">
        <v>81065</v>
      </c>
      <c r="B1494" s="2" t="s">
        <v>1003</v>
      </c>
      <c r="C1494" s="2" t="s">
        <v>1004</v>
      </c>
      <c r="D1494" s="2" t="s">
        <v>1089</v>
      </c>
      <c r="E1494" s="2" t="s">
        <v>1095</v>
      </c>
      <c r="F1494" s="2" t="s">
        <v>1187</v>
      </c>
      <c r="G1494" s="2" t="s">
        <v>1097</v>
      </c>
      <c r="H1494" s="2">
        <v>2020</v>
      </c>
      <c r="I1494" s="69">
        <v>0.59615124000542075</v>
      </c>
      <c r="J1494" s="5">
        <v>0.59615124000542075</v>
      </c>
      <c r="K1494" s="2">
        <v>52</v>
      </c>
      <c r="L1494" s="70" t="s">
        <v>1171</v>
      </c>
    </row>
    <row r="1495" spans="1:12" ht="30">
      <c r="A1495" s="25">
        <v>81065</v>
      </c>
      <c r="B1495" s="2" t="s">
        <v>1003</v>
      </c>
      <c r="C1495" s="2" t="s">
        <v>1004</v>
      </c>
      <c r="D1495" s="2" t="s">
        <v>1089</v>
      </c>
      <c r="E1495" s="2" t="s">
        <v>1095</v>
      </c>
      <c r="F1495" s="2" t="s">
        <v>1187</v>
      </c>
      <c r="G1495" s="2" t="s">
        <v>1097</v>
      </c>
      <c r="H1495" s="2">
        <v>2021</v>
      </c>
      <c r="I1495" s="69">
        <v>0.62118180605575568</v>
      </c>
      <c r="J1495" s="5">
        <v>0.62118180605575568</v>
      </c>
      <c r="K1495" s="2">
        <v>52</v>
      </c>
      <c r="L1495" s="70" t="s">
        <v>1171</v>
      </c>
    </row>
    <row r="1496" spans="1:12" ht="30">
      <c r="A1496" s="25">
        <v>81220</v>
      </c>
      <c r="B1496" s="2" t="s">
        <v>1003</v>
      </c>
      <c r="C1496" s="2" t="s">
        <v>1005</v>
      </c>
      <c r="D1496" s="2" t="s">
        <v>1089</v>
      </c>
      <c r="E1496" s="2" t="s">
        <v>1095</v>
      </c>
      <c r="F1496" s="2" t="s">
        <v>1187</v>
      </c>
      <c r="G1496" s="2" t="s">
        <v>1097</v>
      </c>
      <c r="H1496" s="2">
        <v>2018</v>
      </c>
      <c r="I1496" s="69">
        <v>0.7510460251046025</v>
      </c>
      <c r="J1496" s="5">
        <v>0.7510460251046025</v>
      </c>
      <c r="K1496" s="2">
        <v>52</v>
      </c>
      <c r="L1496" s="70" t="s">
        <v>1171</v>
      </c>
    </row>
    <row r="1497" spans="1:12" ht="30">
      <c r="A1497" s="25">
        <v>81220</v>
      </c>
      <c r="B1497" s="2" t="s">
        <v>1003</v>
      </c>
      <c r="C1497" s="2" t="s">
        <v>1005</v>
      </c>
      <c r="D1497" s="2" t="s">
        <v>1089</v>
      </c>
      <c r="E1497" s="2" t="s">
        <v>1095</v>
      </c>
      <c r="F1497" s="2" t="s">
        <v>1187</v>
      </c>
      <c r="G1497" s="2" t="s">
        <v>1097</v>
      </c>
      <c r="H1497" s="2">
        <v>2019</v>
      </c>
      <c r="I1497" s="69">
        <v>0.75</v>
      </c>
      <c r="J1497" s="5">
        <v>0.75</v>
      </c>
      <c r="K1497" s="2">
        <v>52</v>
      </c>
      <c r="L1497" s="70" t="s">
        <v>1171</v>
      </c>
    </row>
    <row r="1498" spans="1:12" ht="30">
      <c r="A1498" s="25">
        <v>81220</v>
      </c>
      <c r="B1498" s="2" t="s">
        <v>1003</v>
      </c>
      <c r="C1498" s="2" t="s">
        <v>1005</v>
      </c>
      <c r="D1498" s="2" t="s">
        <v>1089</v>
      </c>
      <c r="E1498" s="2" t="s">
        <v>1095</v>
      </c>
      <c r="F1498" s="2" t="s">
        <v>1187</v>
      </c>
      <c r="G1498" s="2" t="s">
        <v>1097</v>
      </c>
      <c r="H1498" s="2">
        <v>2020</v>
      </c>
      <c r="I1498" s="69">
        <v>0.76424361493123771</v>
      </c>
      <c r="J1498" s="5">
        <v>0.76424361493123771</v>
      </c>
      <c r="K1498" s="2">
        <v>52</v>
      </c>
      <c r="L1498" s="70" t="s">
        <v>1171</v>
      </c>
    </row>
    <row r="1499" spans="1:12" ht="30">
      <c r="A1499" s="25">
        <v>81220</v>
      </c>
      <c r="B1499" s="2" t="s">
        <v>1003</v>
      </c>
      <c r="C1499" s="2" t="s">
        <v>1005</v>
      </c>
      <c r="D1499" s="2" t="s">
        <v>1089</v>
      </c>
      <c r="E1499" s="2" t="s">
        <v>1095</v>
      </c>
      <c r="F1499" s="2" t="s">
        <v>1187</v>
      </c>
      <c r="G1499" s="2" t="s">
        <v>1097</v>
      </c>
      <c r="H1499" s="2">
        <v>2021</v>
      </c>
      <c r="I1499" s="69">
        <v>0.74854932301740817</v>
      </c>
      <c r="J1499" s="5">
        <v>0.74854932301740817</v>
      </c>
      <c r="K1499" s="2">
        <v>52</v>
      </c>
      <c r="L1499" s="70" t="s">
        <v>1171</v>
      </c>
    </row>
    <row r="1500" spans="1:12" ht="30">
      <c r="A1500" s="25">
        <v>81300</v>
      </c>
      <c r="B1500" s="2" t="s">
        <v>1003</v>
      </c>
      <c r="C1500" s="2" t="s">
        <v>1006</v>
      </c>
      <c r="D1500" s="2" t="s">
        <v>1089</v>
      </c>
      <c r="E1500" s="2" t="s">
        <v>1095</v>
      </c>
      <c r="F1500" s="2" t="s">
        <v>1187</v>
      </c>
      <c r="G1500" s="2" t="s">
        <v>1097</v>
      </c>
      <c r="H1500" s="2">
        <v>2018</v>
      </c>
      <c r="I1500" s="69">
        <v>0.83459244532803178</v>
      </c>
      <c r="J1500" s="5">
        <v>0.83459244532803178</v>
      </c>
      <c r="K1500" s="2">
        <v>52</v>
      </c>
      <c r="L1500" s="70" t="s">
        <v>1171</v>
      </c>
    </row>
    <row r="1501" spans="1:12" ht="30">
      <c r="A1501" s="25">
        <v>81300</v>
      </c>
      <c r="B1501" s="2" t="s">
        <v>1003</v>
      </c>
      <c r="C1501" s="2" t="s">
        <v>1006</v>
      </c>
      <c r="D1501" s="2" t="s">
        <v>1089</v>
      </c>
      <c r="E1501" s="2" t="s">
        <v>1095</v>
      </c>
      <c r="F1501" s="2" t="s">
        <v>1187</v>
      </c>
      <c r="G1501" s="2" t="s">
        <v>1097</v>
      </c>
      <c r="H1501" s="2">
        <v>2019</v>
      </c>
      <c r="I1501" s="69">
        <v>0.85013313046785854</v>
      </c>
      <c r="J1501" s="5">
        <v>0.85013313046785854</v>
      </c>
      <c r="K1501" s="2">
        <v>52</v>
      </c>
      <c r="L1501" s="70" t="s">
        <v>1171</v>
      </c>
    </row>
    <row r="1502" spans="1:12" ht="30">
      <c r="A1502" s="25">
        <v>81300</v>
      </c>
      <c r="B1502" s="2" t="s">
        <v>1003</v>
      </c>
      <c r="C1502" s="2" t="s">
        <v>1006</v>
      </c>
      <c r="D1502" s="2" t="s">
        <v>1089</v>
      </c>
      <c r="E1502" s="2" t="s">
        <v>1095</v>
      </c>
      <c r="F1502" s="2" t="s">
        <v>1187</v>
      </c>
      <c r="G1502" s="2" t="s">
        <v>1097</v>
      </c>
      <c r="H1502" s="2">
        <v>2020</v>
      </c>
      <c r="I1502" s="69">
        <v>0.85544848035581911</v>
      </c>
      <c r="J1502" s="5">
        <v>0.85544848035581911</v>
      </c>
      <c r="K1502" s="2">
        <v>52</v>
      </c>
      <c r="L1502" s="70" t="s">
        <v>1171</v>
      </c>
    </row>
    <row r="1503" spans="1:12" ht="30">
      <c r="A1503" s="25">
        <v>81300</v>
      </c>
      <c r="B1503" s="2" t="s">
        <v>1003</v>
      </c>
      <c r="C1503" s="2" t="s">
        <v>1006</v>
      </c>
      <c r="D1503" s="2" t="s">
        <v>1089</v>
      </c>
      <c r="E1503" s="2" t="s">
        <v>1095</v>
      </c>
      <c r="F1503" s="2" t="s">
        <v>1187</v>
      </c>
      <c r="G1503" s="2" t="s">
        <v>1097</v>
      </c>
      <c r="H1503" s="2">
        <v>2021</v>
      </c>
      <c r="I1503" s="69">
        <v>0.84870579657309519</v>
      </c>
      <c r="J1503" s="5">
        <v>0.84870579657309519</v>
      </c>
      <c r="K1503" s="2">
        <v>52</v>
      </c>
      <c r="L1503" s="70" t="s">
        <v>1171</v>
      </c>
    </row>
    <row r="1504" spans="1:12" ht="30">
      <c r="A1504" s="25">
        <v>81591</v>
      </c>
      <c r="B1504" s="2" t="s">
        <v>1003</v>
      </c>
      <c r="C1504" s="2" t="s">
        <v>1007</v>
      </c>
      <c r="D1504" s="2" t="s">
        <v>1089</v>
      </c>
      <c r="E1504" s="2" t="s">
        <v>1095</v>
      </c>
      <c r="F1504" s="2" t="s">
        <v>1187</v>
      </c>
      <c r="G1504" s="2" t="s">
        <v>1097</v>
      </c>
      <c r="H1504" s="2">
        <v>2018</v>
      </c>
      <c r="I1504" s="69">
        <v>0.75337186897880537</v>
      </c>
      <c r="J1504" s="5">
        <v>0.75337186897880537</v>
      </c>
      <c r="K1504" s="2">
        <v>52</v>
      </c>
      <c r="L1504" s="70" t="s">
        <v>1171</v>
      </c>
    </row>
    <row r="1505" spans="1:12" ht="30">
      <c r="A1505" s="25">
        <v>81591</v>
      </c>
      <c r="B1505" s="2" t="s">
        <v>1003</v>
      </c>
      <c r="C1505" s="2" t="s">
        <v>1007</v>
      </c>
      <c r="D1505" s="2" t="s">
        <v>1089</v>
      </c>
      <c r="E1505" s="2" t="s">
        <v>1095</v>
      </c>
      <c r="F1505" s="2" t="s">
        <v>1187</v>
      </c>
      <c r="G1505" s="2" t="s">
        <v>1097</v>
      </c>
      <c r="H1505" s="2">
        <v>2019</v>
      </c>
      <c r="I1505" s="69">
        <v>0.73249551166965887</v>
      </c>
      <c r="J1505" s="5">
        <v>0.73249551166965887</v>
      </c>
      <c r="K1505" s="2">
        <v>52</v>
      </c>
      <c r="L1505" s="70" t="s">
        <v>1171</v>
      </c>
    </row>
    <row r="1506" spans="1:12" ht="30">
      <c r="A1506" s="25">
        <v>81591</v>
      </c>
      <c r="B1506" s="2" t="s">
        <v>1003</v>
      </c>
      <c r="C1506" s="2" t="s">
        <v>1007</v>
      </c>
      <c r="D1506" s="2" t="s">
        <v>1089</v>
      </c>
      <c r="E1506" s="2" t="s">
        <v>1095</v>
      </c>
      <c r="F1506" s="2" t="s">
        <v>1187</v>
      </c>
      <c r="G1506" s="2" t="s">
        <v>1097</v>
      </c>
      <c r="H1506" s="2">
        <v>2020</v>
      </c>
      <c r="I1506" s="69">
        <v>0.7384615384615385</v>
      </c>
      <c r="J1506" s="5">
        <v>0.7384615384615385</v>
      </c>
      <c r="K1506" s="2">
        <v>52</v>
      </c>
      <c r="L1506" s="70" t="s">
        <v>1171</v>
      </c>
    </row>
    <row r="1507" spans="1:12" ht="30">
      <c r="A1507" s="25">
        <v>81591</v>
      </c>
      <c r="B1507" s="2" t="s">
        <v>1003</v>
      </c>
      <c r="C1507" s="2" t="s">
        <v>1007</v>
      </c>
      <c r="D1507" s="2" t="s">
        <v>1089</v>
      </c>
      <c r="E1507" s="2" t="s">
        <v>1095</v>
      </c>
      <c r="F1507" s="2" t="s">
        <v>1187</v>
      </c>
      <c r="G1507" s="2" t="s">
        <v>1097</v>
      </c>
      <c r="H1507" s="2">
        <v>2021</v>
      </c>
      <c r="I1507" s="69">
        <v>0.75462184873949578</v>
      </c>
      <c r="J1507" s="5">
        <v>0.75462184873949578</v>
      </c>
      <c r="K1507" s="2">
        <v>52</v>
      </c>
      <c r="L1507" s="70" t="s">
        <v>1171</v>
      </c>
    </row>
    <row r="1508" spans="1:12" ht="30">
      <c r="A1508" s="25">
        <v>81736</v>
      </c>
      <c r="B1508" s="2" t="s">
        <v>1003</v>
      </c>
      <c r="C1508" s="2" t="s">
        <v>1008</v>
      </c>
      <c r="D1508" s="2" t="s">
        <v>1089</v>
      </c>
      <c r="E1508" s="2" t="s">
        <v>1095</v>
      </c>
      <c r="F1508" s="2" t="s">
        <v>1187</v>
      </c>
      <c r="G1508" s="2" t="s">
        <v>1097</v>
      </c>
      <c r="H1508" s="2">
        <v>2018</v>
      </c>
      <c r="I1508" s="69">
        <v>0.84241688173675422</v>
      </c>
      <c r="J1508" s="5">
        <v>0.84241688173675422</v>
      </c>
      <c r="K1508" s="2">
        <v>52</v>
      </c>
      <c r="L1508" s="70" t="s">
        <v>1171</v>
      </c>
    </row>
    <row r="1509" spans="1:12" ht="30">
      <c r="A1509" s="25">
        <v>81736</v>
      </c>
      <c r="B1509" s="2" t="s">
        <v>1003</v>
      </c>
      <c r="C1509" s="2" t="s">
        <v>1008</v>
      </c>
      <c r="D1509" s="2" t="s">
        <v>1089</v>
      </c>
      <c r="E1509" s="2" t="s">
        <v>1095</v>
      </c>
      <c r="F1509" s="2" t="s">
        <v>1187</v>
      </c>
      <c r="G1509" s="2" t="s">
        <v>1097</v>
      </c>
      <c r="H1509" s="2">
        <v>2019</v>
      </c>
      <c r="I1509" s="69">
        <v>0.81256133464180569</v>
      </c>
      <c r="J1509" s="5">
        <v>0.81256133464180569</v>
      </c>
      <c r="K1509" s="2">
        <v>52</v>
      </c>
      <c r="L1509" s="70" t="s">
        <v>1171</v>
      </c>
    </row>
    <row r="1510" spans="1:12" ht="30">
      <c r="A1510" s="25">
        <v>81736</v>
      </c>
      <c r="B1510" s="2" t="s">
        <v>1003</v>
      </c>
      <c r="C1510" s="2" t="s">
        <v>1008</v>
      </c>
      <c r="D1510" s="2" t="s">
        <v>1089</v>
      </c>
      <c r="E1510" s="2" t="s">
        <v>1095</v>
      </c>
      <c r="F1510" s="2" t="s">
        <v>1187</v>
      </c>
      <c r="G1510" s="2" t="s">
        <v>1097</v>
      </c>
      <c r="H1510" s="2">
        <v>2020</v>
      </c>
      <c r="I1510" s="69">
        <v>0.79867374005305036</v>
      </c>
      <c r="J1510" s="5">
        <v>0.79867374005305036</v>
      </c>
      <c r="K1510" s="2">
        <v>52</v>
      </c>
      <c r="L1510" s="70" t="s">
        <v>1171</v>
      </c>
    </row>
    <row r="1511" spans="1:12" ht="30">
      <c r="A1511" s="25">
        <v>81736</v>
      </c>
      <c r="B1511" s="2" t="s">
        <v>1003</v>
      </c>
      <c r="C1511" s="2" t="s">
        <v>1008</v>
      </c>
      <c r="D1511" s="2" t="s">
        <v>1089</v>
      </c>
      <c r="E1511" s="2" t="s">
        <v>1095</v>
      </c>
      <c r="F1511" s="2" t="s">
        <v>1187</v>
      </c>
      <c r="G1511" s="2" t="s">
        <v>1097</v>
      </c>
      <c r="H1511" s="2">
        <v>2021</v>
      </c>
      <c r="I1511" s="69">
        <v>0.7792123109024518</v>
      </c>
      <c r="J1511" s="5">
        <v>0.7792123109024518</v>
      </c>
      <c r="K1511" s="2">
        <v>52</v>
      </c>
      <c r="L1511" s="70" t="s">
        <v>1171</v>
      </c>
    </row>
    <row r="1512" spans="1:12" ht="30">
      <c r="A1512" s="25">
        <v>81794</v>
      </c>
      <c r="B1512" s="2" t="s">
        <v>1003</v>
      </c>
      <c r="C1512" s="2" t="s">
        <v>1009</v>
      </c>
      <c r="D1512" s="2" t="s">
        <v>1089</v>
      </c>
      <c r="E1512" s="2" t="s">
        <v>1095</v>
      </c>
      <c r="F1512" s="2" t="s">
        <v>1187</v>
      </c>
      <c r="G1512" s="2" t="s">
        <v>1097</v>
      </c>
      <c r="H1512" s="2">
        <v>2018</v>
      </c>
      <c r="I1512" s="69">
        <v>1.0040983606557377</v>
      </c>
      <c r="J1512" s="5">
        <v>1.0040983606557377</v>
      </c>
      <c r="K1512" s="2">
        <v>52</v>
      </c>
      <c r="L1512" s="70" t="s">
        <v>1171</v>
      </c>
    </row>
    <row r="1513" spans="1:12" ht="30">
      <c r="A1513" s="25">
        <v>81794</v>
      </c>
      <c r="B1513" s="2" t="s">
        <v>1003</v>
      </c>
      <c r="C1513" s="2" t="s">
        <v>1009</v>
      </c>
      <c r="D1513" s="2" t="s">
        <v>1089</v>
      </c>
      <c r="E1513" s="2" t="s">
        <v>1095</v>
      </c>
      <c r="F1513" s="2" t="s">
        <v>1187</v>
      </c>
      <c r="G1513" s="2" t="s">
        <v>1097</v>
      </c>
      <c r="H1513" s="2">
        <v>2019</v>
      </c>
      <c r="I1513" s="69">
        <v>0.98442935232731488</v>
      </c>
      <c r="J1513" s="5">
        <v>0.98442935232731488</v>
      </c>
      <c r="K1513" s="2">
        <v>52</v>
      </c>
      <c r="L1513" s="70" t="s">
        <v>1171</v>
      </c>
    </row>
    <row r="1514" spans="1:12" ht="30">
      <c r="A1514" s="25">
        <v>81794</v>
      </c>
      <c r="B1514" s="2" t="s">
        <v>1003</v>
      </c>
      <c r="C1514" s="2" t="s">
        <v>1009</v>
      </c>
      <c r="D1514" s="2" t="s">
        <v>1089</v>
      </c>
      <c r="E1514" s="2" t="s">
        <v>1095</v>
      </c>
      <c r="F1514" s="2" t="s">
        <v>1187</v>
      </c>
      <c r="G1514" s="2" t="s">
        <v>1097</v>
      </c>
      <c r="H1514" s="2">
        <v>2020</v>
      </c>
      <c r="I1514" s="69">
        <v>0.96060510557831702</v>
      </c>
      <c r="J1514" s="5">
        <v>0.96060510557831702</v>
      </c>
      <c r="K1514" s="2">
        <v>52</v>
      </c>
      <c r="L1514" s="70" t="s">
        <v>1171</v>
      </c>
    </row>
    <row r="1515" spans="1:12" ht="30">
      <c r="A1515" s="25">
        <v>81794</v>
      </c>
      <c r="B1515" s="2" t="s">
        <v>1003</v>
      </c>
      <c r="C1515" s="2" t="s">
        <v>1009</v>
      </c>
      <c r="D1515" s="2" t="s">
        <v>1089</v>
      </c>
      <c r="E1515" s="2" t="s">
        <v>1095</v>
      </c>
      <c r="F1515" s="2" t="s">
        <v>1187</v>
      </c>
      <c r="G1515" s="2" t="s">
        <v>1097</v>
      </c>
      <c r="H1515" s="2">
        <v>2021</v>
      </c>
      <c r="I1515" s="69">
        <v>0.94497830130192184</v>
      </c>
      <c r="J1515" s="5">
        <v>0.94497830130192184</v>
      </c>
      <c r="K1515" s="2">
        <v>52</v>
      </c>
      <c r="L1515" s="70" t="s">
        <v>1171</v>
      </c>
    </row>
    <row r="1516" spans="1:12" ht="30">
      <c r="A1516" s="25">
        <v>81001</v>
      </c>
      <c r="B1516" s="2" t="s">
        <v>1003</v>
      </c>
      <c r="C1516" s="2" t="s">
        <v>1003</v>
      </c>
      <c r="D1516" s="2" t="s">
        <v>1091</v>
      </c>
      <c r="E1516" s="2" t="s">
        <v>1095</v>
      </c>
      <c r="F1516" s="2" t="s">
        <v>1187</v>
      </c>
      <c r="G1516" s="2" t="s">
        <v>1283</v>
      </c>
      <c r="H1516" s="2">
        <v>2018</v>
      </c>
      <c r="I1516" s="69">
        <v>1.0007672073651908</v>
      </c>
      <c r="J1516" s="5">
        <v>1.0007672073651908</v>
      </c>
      <c r="K1516" s="2">
        <v>54</v>
      </c>
      <c r="L1516" s="70" t="s">
        <v>1171</v>
      </c>
    </row>
    <row r="1517" spans="1:12" ht="30">
      <c r="A1517" s="25">
        <v>81001</v>
      </c>
      <c r="B1517" s="2" t="s">
        <v>1003</v>
      </c>
      <c r="C1517" s="2" t="s">
        <v>1003</v>
      </c>
      <c r="D1517" s="2" t="s">
        <v>1091</v>
      </c>
      <c r="E1517" s="2" t="s">
        <v>1095</v>
      </c>
      <c r="F1517" s="2" t="s">
        <v>1187</v>
      </c>
      <c r="G1517" s="2" t="s">
        <v>1283</v>
      </c>
      <c r="H1517" s="2">
        <v>2019</v>
      </c>
      <c r="I1517" s="69">
        <v>0.93977402301233548</v>
      </c>
      <c r="J1517" s="5">
        <v>0.93977402301233548</v>
      </c>
      <c r="K1517" s="2">
        <v>54</v>
      </c>
      <c r="L1517" s="70" t="s">
        <v>1171</v>
      </c>
    </row>
    <row r="1518" spans="1:12" ht="30">
      <c r="A1518" s="25">
        <v>81001</v>
      </c>
      <c r="B1518" s="2" t="s">
        <v>1003</v>
      </c>
      <c r="C1518" s="2" t="s">
        <v>1003</v>
      </c>
      <c r="D1518" s="2" t="s">
        <v>1091</v>
      </c>
      <c r="E1518" s="2" t="s">
        <v>1095</v>
      </c>
      <c r="F1518" s="2" t="s">
        <v>1187</v>
      </c>
      <c r="G1518" s="2" t="s">
        <v>1283</v>
      </c>
      <c r="H1518" s="2">
        <v>2020</v>
      </c>
      <c r="I1518" s="69">
        <v>0.86997518610421831</v>
      </c>
      <c r="J1518" s="5">
        <v>0.86997518610421831</v>
      </c>
      <c r="K1518" s="2">
        <v>54</v>
      </c>
      <c r="L1518" s="70" t="s">
        <v>1171</v>
      </c>
    </row>
    <row r="1519" spans="1:12" ht="30">
      <c r="A1519" s="25">
        <v>81001</v>
      </c>
      <c r="B1519" s="2" t="s">
        <v>1003</v>
      </c>
      <c r="C1519" s="2" t="s">
        <v>1003</v>
      </c>
      <c r="D1519" s="2" t="s">
        <v>1091</v>
      </c>
      <c r="E1519" s="2" t="s">
        <v>1095</v>
      </c>
      <c r="F1519" s="2" t="s">
        <v>1187</v>
      </c>
      <c r="G1519" s="2" t="s">
        <v>1283</v>
      </c>
      <c r="H1519" s="2">
        <v>2021</v>
      </c>
      <c r="I1519" s="69">
        <v>0.85796283685183383</v>
      </c>
      <c r="J1519" s="5">
        <v>0.85796283685183383</v>
      </c>
      <c r="K1519" s="2">
        <v>54</v>
      </c>
      <c r="L1519" s="70" t="s">
        <v>1171</v>
      </c>
    </row>
    <row r="1520" spans="1:12" ht="30">
      <c r="A1520" s="25">
        <v>81065</v>
      </c>
      <c r="B1520" s="2" t="s">
        <v>1003</v>
      </c>
      <c r="C1520" s="2" t="s">
        <v>1004</v>
      </c>
      <c r="D1520" s="2" t="s">
        <v>1091</v>
      </c>
      <c r="E1520" s="2" t="s">
        <v>1095</v>
      </c>
      <c r="F1520" s="2" t="s">
        <v>1187</v>
      </c>
      <c r="G1520" s="2" t="s">
        <v>1283</v>
      </c>
      <c r="H1520" s="2">
        <v>2018</v>
      </c>
      <c r="I1520" s="69">
        <v>0.69886731391585766</v>
      </c>
      <c r="J1520" s="5">
        <v>0.69886731391585766</v>
      </c>
      <c r="K1520" s="2">
        <v>54</v>
      </c>
      <c r="L1520" s="70" t="s">
        <v>1171</v>
      </c>
    </row>
    <row r="1521" spans="1:12" ht="30">
      <c r="A1521" s="25">
        <v>81065</v>
      </c>
      <c r="B1521" s="2" t="s">
        <v>1003</v>
      </c>
      <c r="C1521" s="2" t="s">
        <v>1004</v>
      </c>
      <c r="D1521" s="2" t="s">
        <v>1091</v>
      </c>
      <c r="E1521" s="2" t="s">
        <v>1095</v>
      </c>
      <c r="F1521" s="2" t="s">
        <v>1187</v>
      </c>
      <c r="G1521" s="2" t="s">
        <v>1283</v>
      </c>
      <c r="H1521" s="2">
        <v>2019</v>
      </c>
      <c r="I1521" s="69">
        <v>0.65419708029197077</v>
      </c>
      <c r="J1521" s="5">
        <v>0.65419708029197077</v>
      </c>
      <c r="K1521" s="2">
        <v>54</v>
      </c>
      <c r="L1521" s="70" t="s">
        <v>1171</v>
      </c>
    </row>
    <row r="1522" spans="1:12" ht="30">
      <c r="A1522" s="25">
        <v>81065</v>
      </c>
      <c r="B1522" s="2" t="s">
        <v>1003</v>
      </c>
      <c r="C1522" s="2" t="s">
        <v>1004</v>
      </c>
      <c r="D1522" s="2" t="s">
        <v>1091</v>
      </c>
      <c r="E1522" s="2" t="s">
        <v>1095</v>
      </c>
      <c r="F1522" s="2" t="s">
        <v>1187</v>
      </c>
      <c r="G1522" s="2" t="s">
        <v>1283</v>
      </c>
      <c r="H1522" s="2">
        <v>2020</v>
      </c>
      <c r="I1522" s="69">
        <v>0.62168430207276415</v>
      </c>
      <c r="J1522" s="5">
        <v>0.62168430207276415</v>
      </c>
      <c r="K1522" s="2">
        <v>54</v>
      </c>
      <c r="L1522" s="70" t="s">
        <v>1171</v>
      </c>
    </row>
    <row r="1523" spans="1:12" ht="30">
      <c r="A1523" s="25">
        <v>81065</v>
      </c>
      <c r="B1523" s="2" t="s">
        <v>1003</v>
      </c>
      <c r="C1523" s="2" t="s">
        <v>1004</v>
      </c>
      <c r="D1523" s="2" t="s">
        <v>1091</v>
      </c>
      <c r="E1523" s="2" t="s">
        <v>1095</v>
      </c>
      <c r="F1523" s="2" t="s">
        <v>1187</v>
      </c>
      <c r="G1523" s="2" t="s">
        <v>1283</v>
      </c>
      <c r="H1523" s="2">
        <v>2021</v>
      </c>
      <c r="I1523" s="69">
        <v>0.62331965473326734</v>
      </c>
      <c r="J1523" s="5">
        <v>0.62331965473326734</v>
      </c>
      <c r="K1523" s="2">
        <v>54</v>
      </c>
      <c r="L1523" s="70" t="s">
        <v>1171</v>
      </c>
    </row>
    <row r="1524" spans="1:12" ht="30">
      <c r="A1524" s="25">
        <v>81220</v>
      </c>
      <c r="B1524" s="2" t="s">
        <v>1003</v>
      </c>
      <c r="C1524" s="2" t="s">
        <v>1005</v>
      </c>
      <c r="D1524" s="2" t="s">
        <v>1091</v>
      </c>
      <c r="E1524" s="2" t="s">
        <v>1095</v>
      </c>
      <c r="F1524" s="2" t="s">
        <v>1187</v>
      </c>
      <c r="G1524" s="2" t="s">
        <v>1283</v>
      </c>
      <c r="H1524" s="2">
        <v>2018</v>
      </c>
      <c r="I1524" s="69">
        <v>1.0292682926829269</v>
      </c>
      <c r="J1524" s="5">
        <v>1.0292682926829269</v>
      </c>
      <c r="K1524" s="2">
        <v>54</v>
      </c>
      <c r="L1524" s="70" t="s">
        <v>1171</v>
      </c>
    </row>
    <row r="1525" spans="1:12" ht="30">
      <c r="A1525" s="25">
        <v>81220</v>
      </c>
      <c r="B1525" s="2" t="s">
        <v>1003</v>
      </c>
      <c r="C1525" s="2" t="s">
        <v>1005</v>
      </c>
      <c r="D1525" s="2" t="s">
        <v>1091</v>
      </c>
      <c r="E1525" s="2" t="s">
        <v>1095</v>
      </c>
      <c r="F1525" s="2" t="s">
        <v>1187</v>
      </c>
      <c r="G1525" s="2" t="s">
        <v>1283</v>
      </c>
      <c r="H1525" s="2">
        <v>2019</v>
      </c>
      <c r="I1525" s="69">
        <v>1.0358851674641147</v>
      </c>
      <c r="J1525" s="5">
        <v>1.0358851674641147</v>
      </c>
      <c r="K1525" s="2">
        <v>54</v>
      </c>
      <c r="L1525" s="70" t="s">
        <v>1171</v>
      </c>
    </row>
    <row r="1526" spans="1:12" ht="30">
      <c r="A1526" s="25">
        <v>81220</v>
      </c>
      <c r="B1526" s="2" t="s">
        <v>1003</v>
      </c>
      <c r="C1526" s="2" t="s">
        <v>1005</v>
      </c>
      <c r="D1526" s="2" t="s">
        <v>1091</v>
      </c>
      <c r="E1526" s="2" t="s">
        <v>1095</v>
      </c>
      <c r="F1526" s="2" t="s">
        <v>1187</v>
      </c>
      <c r="G1526" s="2" t="s">
        <v>1283</v>
      </c>
      <c r="H1526" s="2">
        <v>2020</v>
      </c>
      <c r="I1526" s="69">
        <v>1.0094117647058825</v>
      </c>
      <c r="J1526" s="5">
        <v>1.0094117647058825</v>
      </c>
      <c r="K1526" s="2">
        <v>54</v>
      </c>
      <c r="L1526" s="70" t="s">
        <v>1171</v>
      </c>
    </row>
    <row r="1527" spans="1:12" ht="30">
      <c r="A1527" s="25">
        <v>81220</v>
      </c>
      <c r="B1527" s="2" t="s">
        <v>1003</v>
      </c>
      <c r="C1527" s="2" t="s">
        <v>1005</v>
      </c>
      <c r="D1527" s="2" t="s">
        <v>1091</v>
      </c>
      <c r="E1527" s="2" t="s">
        <v>1095</v>
      </c>
      <c r="F1527" s="2" t="s">
        <v>1187</v>
      </c>
      <c r="G1527" s="2" t="s">
        <v>1283</v>
      </c>
      <c r="H1527" s="2">
        <v>2021</v>
      </c>
      <c r="I1527" s="69">
        <v>0.9264367816091954</v>
      </c>
      <c r="J1527" s="5">
        <v>0.9264367816091954</v>
      </c>
      <c r="K1527" s="2">
        <v>54</v>
      </c>
      <c r="L1527" s="70" t="s">
        <v>1171</v>
      </c>
    </row>
    <row r="1528" spans="1:12" ht="30">
      <c r="A1528" s="25">
        <v>81300</v>
      </c>
      <c r="B1528" s="2" t="s">
        <v>1003</v>
      </c>
      <c r="C1528" s="2" t="s">
        <v>1006</v>
      </c>
      <c r="D1528" s="2" t="s">
        <v>1091</v>
      </c>
      <c r="E1528" s="2" t="s">
        <v>1095</v>
      </c>
      <c r="F1528" s="2" t="s">
        <v>1187</v>
      </c>
      <c r="G1528" s="2" t="s">
        <v>1283</v>
      </c>
      <c r="H1528" s="2">
        <v>2018</v>
      </c>
      <c r="I1528" s="69">
        <v>1.0408247422680412</v>
      </c>
      <c r="J1528" s="5">
        <v>1.0408247422680412</v>
      </c>
      <c r="K1528" s="2">
        <v>54</v>
      </c>
      <c r="L1528" s="70" t="s">
        <v>1171</v>
      </c>
    </row>
    <row r="1529" spans="1:12" ht="30">
      <c r="A1529" s="25">
        <v>81300</v>
      </c>
      <c r="B1529" s="2" t="s">
        <v>1003</v>
      </c>
      <c r="C1529" s="2" t="s">
        <v>1006</v>
      </c>
      <c r="D1529" s="2" t="s">
        <v>1091</v>
      </c>
      <c r="E1529" s="2" t="s">
        <v>1095</v>
      </c>
      <c r="F1529" s="2" t="s">
        <v>1187</v>
      </c>
      <c r="G1529" s="2" t="s">
        <v>1283</v>
      </c>
      <c r="H1529" s="2">
        <v>2019</v>
      </c>
      <c r="I1529" s="69">
        <v>1.0008022462896109</v>
      </c>
      <c r="J1529" s="5">
        <v>1.0008022462896109</v>
      </c>
      <c r="K1529" s="2">
        <v>54</v>
      </c>
      <c r="L1529" s="70" t="s">
        <v>1171</v>
      </c>
    </row>
    <row r="1530" spans="1:12" ht="30">
      <c r="A1530" s="25">
        <v>81300</v>
      </c>
      <c r="B1530" s="2" t="s">
        <v>1003</v>
      </c>
      <c r="C1530" s="2" t="s">
        <v>1006</v>
      </c>
      <c r="D1530" s="2" t="s">
        <v>1091</v>
      </c>
      <c r="E1530" s="2" t="s">
        <v>1095</v>
      </c>
      <c r="F1530" s="2" t="s">
        <v>1187</v>
      </c>
      <c r="G1530" s="2" t="s">
        <v>1283</v>
      </c>
      <c r="H1530" s="2">
        <v>2020</v>
      </c>
      <c r="I1530" s="69">
        <v>0.94168636721828214</v>
      </c>
      <c r="J1530" s="5">
        <v>0.94168636721828214</v>
      </c>
      <c r="K1530" s="2">
        <v>54</v>
      </c>
      <c r="L1530" s="70" t="s">
        <v>1171</v>
      </c>
    </row>
    <row r="1531" spans="1:12" ht="30">
      <c r="A1531" s="25">
        <v>81300</v>
      </c>
      <c r="B1531" s="2" t="s">
        <v>1003</v>
      </c>
      <c r="C1531" s="2" t="s">
        <v>1006</v>
      </c>
      <c r="D1531" s="2" t="s">
        <v>1091</v>
      </c>
      <c r="E1531" s="2" t="s">
        <v>1095</v>
      </c>
      <c r="F1531" s="2" t="s">
        <v>1187</v>
      </c>
      <c r="G1531" s="2" t="s">
        <v>1283</v>
      </c>
      <c r="H1531" s="2">
        <v>2021</v>
      </c>
      <c r="I1531" s="69">
        <v>0.90026954177897578</v>
      </c>
      <c r="J1531" s="5">
        <v>0.90026954177897578</v>
      </c>
      <c r="K1531" s="2">
        <v>54</v>
      </c>
      <c r="L1531" s="70" t="s">
        <v>1171</v>
      </c>
    </row>
    <row r="1532" spans="1:12" ht="30">
      <c r="A1532" s="25">
        <v>81591</v>
      </c>
      <c r="B1532" s="2" t="s">
        <v>1003</v>
      </c>
      <c r="C1532" s="2" t="s">
        <v>1007</v>
      </c>
      <c r="D1532" s="2" t="s">
        <v>1091</v>
      </c>
      <c r="E1532" s="2" t="s">
        <v>1095</v>
      </c>
      <c r="F1532" s="2" t="s">
        <v>1187</v>
      </c>
      <c r="G1532" s="2" t="s">
        <v>1283</v>
      </c>
      <c r="H1532" s="2">
        <v>2018</v>
      </c>
      <c r="I1532" s="69">
        <v>1.1795918367346938</v>
      </c>
      <c r="J1532" s="5">
        <v>1.1795918367346938</v>
      </c>
      <c r="K1532" s="2">
        <v>54</v>
      </c>
      <c r="L1532" s="70" t="s">
        <v>1171</v>
      </c>
    </row>
    <row r="1533" spans="1:12" ht="30">
      <c r="A1533" s="25">
        <v>81591</v>
      </c>
      <c r="B1533" s="2" t="s">
        <v>1003</v>
      </c>
      <c r="C1533" s="2" t="s">
        <v>1007</v>
      </c>
      <c r="D1533" s="2" t="s">
        <v>1091</v>
      </c>
      <c r="E1533" s="2" t="s">
        <v>1095</v>
      </c>
      <c r="F1533" s="2" t="s">
        <v>1187</v>
      </c>
      <c r="G1533" s="2" t="s">
        <v>1283</v>
      </c>
      <c r="H1533" s="2">
        <v>2019</v>
      </c>
      <c r="I1533" s="69">
        <v>1.1245136186770428</v>
      </c>
      <c r="J1533" s="5">
        <v>1.1245136186770428</v>
      </c>
      <c r="K1533" s="2">
        <v>54</v>
      </c>
      <c r="L1533" s="70" t="s">
        <v>1171</v>
      </c>
    </row>
    <row r="1534" spans="1:12" ht="30">
      <c r="A1534" s="25">
        <v>81591</v>
      </c>
      <c r="B1534" s="2" t="s">
        <v>1003</v>
      </c>
      <c r="C1534" s="2" t="s">
        <v>1007</v>
      </c>
      <c r="D1534" s="2" t="s">
        <v>1091</v>
      </c>
      <c r="E1534" s="2" t="s">
        <v>1095</v>
      </c>
      <c r="F1534" s="2" t="s">
        <v>1187</v>
      </c>
      <c r="G1534" s="2" t="s">
        <v>1283</v>
      </c>
      <c r="H1534" s="2">
        <v>2020</v>
      </c>
      <c r="I1534" s="69">
        <v>1.0298507462686568</v>
      </c>
      <c r="J1534" s="5">
        <v>1.0298507462686568</v>
      </c>
      <c r="K1534" s="2">
        <v>54</v>
      </c>
      <c r="L1534" s="70" t="s">
        <v>1171</v>
      </c>
    </row>
    <row r="1535" spans="1:12" ht="30">
      <c r="A1535" s="25">
        <v>81591</v>
      </c>
      <c r="B1535" s="2" t="s">
        <v>1003</v>
      </c>
      <c r="C1535" s="2" t="s">
        <v>1007</v>
      </c>
      <c r="D1535" s="2" t="s">
        <v>1091</v>
      </c>
      <c r="E1535" s="2" t="s">
        <v>1095</v>
      </c>
      <c r="F1535" s="2" t="s">
        <v>1187</v>
      </c>
      <c r="G1535" s="2" t="s">
        <v>1283</v>
      </c>
      <c r="H1535" s="2">
        <v>2021</v>
      </c>
      <c r="I1535" s="69">
        <v>0.92673992673992678</v>
      </c>
      <c r="J1535" s="5">
        <v>0.92673992673992678</v>
      </c>
      <c r="K1535" s="2">
        <v>54</v>
      </c>
      <c r="L1535" s="70" t="s">
        <v>1171</v>
      </c>
    </row>
    <row r="1536" spans="1:12" ht="30">
      <c r="A1536" s="25">
        <v>81736</v>
      </c>
      <c r="B1536" s="2" t="s">
        <v>1003</v>
      </c>
      <c r="C1536" s="2" t="s">
        <v>1008</v>
      </c>
      <c r="D1536" s="2" t="s">
        <v>1091</v>
      </c>
      <c r="E1536" s="2" t="s">
        <v>1095</v>
      </c>
      <c r="F1536" s="2" t="s">
        <v>1187</v>
      </c>
      <c r="G1536" s="2" t="s">
        <v>1283</v>
      </c>
      <c r="H1536" s="2">
        <v>2018</v>
      </c>
      <c r="I1536" s="69">
        <v>0.96964064436183395</v>
      </c>
      <c r="J1536" s="5">
        <v>0.96964064436183395</v>
      </c>
      <c r="K1536" s="2">
        <v>54</v>
      </c>
      <c r="L1536" s="70" t="s">
        <v>1171</v>
      </c>
    </row>
    <row r="1537" spans="1:12" ht="30">
      <c r="A1537" s="25">
        <v>81736</v>
      </c>
      <c r="B1537" s="2" t="s">
        <v>1003</v>
      </c>
      <c r="C1537" s="2" t="s">
        <v>1008</v>
      </c>
      <c r="D1537" s="2" t="s">
        <v>1091</v>
      </c>
      <c r="E1537" s="2" t="s">
        <v>1095</v>
      </c>
      <c r="F1537" s="2" t="s">
        <v>1187</v>
      </c>
      <c r="G1537" s="2" t="s">
        <v>1283</v>
      </c>
      <c r="H1537" s="2">
        <v>2019</v>
      </c>
      <c r="I1537" s="69">
        <v>0.91048481308411211</v>
      </c>
      <c r="J1537" s="5">
        <v>0.91048481308411211</v>
      </c>
      <c r="K1537" s="2">
        <v>54</v>
      </c>
      <c r="L1537" s="70" t="s">
        <v>1171</v>
      </c>
    </row>
    <row r="1538" spans="1:12" ht="30">
      <c r="A1538" s="25">
        <v>81736</v>
      </c>
      <c r="B1538" s="2" t="s">
        <v>1003</v>
      </c>
      <c r="C1538" s="2" t="s">
        <v>1008</v>
      </c>
      <c r="D1538" s="2" t="s">
        <v>1091</v>
      </c>
      <c r="E1538" s="2" t="s">
        <v>1095</v>
      </c>
      <c r="F1538" s="2" t="s">
        <v>1187</v>
      </c>
      <c r="G1538" s="2" t="s">
        <v>1283</v>
      </c>
      <c r="H1538" s="2">
        <v>2020</v>
      </c>
      <c r="I1538" s="69">
        <v>0.87632459564974907</v>
      </c>
      <c r="J1538" s="5">
        <v>0.87632459564974907</v>
      </c>
      <c r="K1538" s="2">
        <v>54</v>
      </c>
      <c r="L1538" s="70" t="s">
        <v>1171</v>
      </c>
    </row>
    <row r="1539" spans="1:12" ht="30">
      <c r="A1539" s="25">
        <v>81736</v>
      </c>
      <c r="B1539" s="2" t="s">
        <v>1003</v>
      </c>
      <c r="C1539" s="2" t="s">
        <v>1008</v>
      </c>
      <c r="D1539" s="2" t="s">
        <v>1091</v>
      </c>
      <c r="E1539" s="2" t="s">
        <v>1095</v>
      </c>
      <c r="F1539" s="2" t="s">
        <v>1187</v>
      </c>
      <c r="G1539" s="2" t="s">
        <v>1283</v>
      </c>
      <c r="H1539" s="2">
        <v>2021</v>
      </c>
      <c r="I1539" s="69">
        <v>0.85749385749385754</v>
      </c>
      <c r="J1539" s="5">
        <v>0.85749385749385754</v>
      </c>
      <c r="K1539" s="2">
        <v>54</v>
      </c>
      <c r="L1539" s="70" t="s">
        <v>1171</v>
      </c>
    </row>
    <row r="1540" spans="1:12" ht="30">
      <c r="A1540" s="25">
        <v>81794</v>
      </c>
      <c r="B1540" s="2" t="s">
        <v>1003</v>
      </c>
      <c r="C1540" s="2" t="s">
        <v>1009</v>
      </c>
      <c r="D1540" s="2" t="s">
        <v>1091</v>
      </c>
      <c r="E1540" s="2" t="s">
        <v>1095</v>
      </c>
      <c r="F1540" s="2" t="s">
        <v>1187</v>
      </c>
      <c r="G1540" s="2" t="s">
        <v>1283</v>
      </c>
      <c r="H1540" s="2">
        <v>2018</v>
      </c>
      <c r="I1540" s="69">
        <v>1.1192016263167621</v>
      </c>
      <c r="J1540" s="5">
        <v>1.1192016263167621</v>
      </c>
      <c r="K1540" s="2">
        <v>54</v>
      </c>
      <c r="L1540" s="70" t="s">
        <v>1171</v>
      </c>
    </row>
    <row r="1541" spans="1:12" ht="30">
      <c r="A1541" s="25">
        <v>81794</v>
      </c>
      <c r="B1541" s="2" t="s">
        <v>1003</v>
      </c>
      <c r="C1541" s="2" t="s">
        <v>1009</v>
      </c>
      <c r="D1541" s="2" t="s">
        <v>1091</v>
      </c>
      <c r="E1541" s="2" t="s">
        <v>1095</v>
      </c>
      <c r="F1541" s="2" t="s">
        <v>1187</v>
      </c>
      <c r="G1541" s="2" t="s">
        <v>1283</v>
      </c>
      <c r="H1541" s="2">
        <v>2019</v>
      </c>
      <c r="I1541" s="69">
        <v>1.0667601191519187</v>
      </c>
      <c r="J1541" s="5">
        <v>1.0667601191519187</v>
      </c>
      <c r="K1541" s="2">
        <v>54</v>
      </c>
      <c r="L1541" s="70" t="s">
        <v>1171</v>
      </c>
    </row>
    <row r="1542" spans="1:12" ht="30">
      <c r="A1542" s="25">
        <v>81794</v>
      </c>
      <c r="B1542" s="2" t="s">
        <v>1003</v>
      </c>
      <c r="C1542" s="2" t="s">
        <v>1009</v>
      </c>
      <c r="D1542" s="2" t="s">
        <v>1091</v>
      </c>
      <c r="E1542" s="2" t="s">
        <v>1095</v>
      </c>
      <c r="F1542" s="2" t="s">
        <v>1187</v>
      </c>
      <c r="G1542" s="2" t="s">
        <v>1283</v>
      </c>
      <c r="H1542" s="2">
        <v>2020</v>
      </c>
      <c r="I1542" s="69">
        <v>1.0250167897918065</v>
      </c>
      <c r="J1542" s="5">
        <v>1.0250167897918065</v>
      </c>
      <c r="K1542" s="2">
        <v>54</v>
      </c>
      <c r="L1542" s="70" t="s">
        <v>1171</v>
      </c>
    </row>
    <row r="1543" spans="1:12" ht="30">
      <c r="A1543" s="25">
        <v>81794</v>
      </c>
      <c r="B1543" s="2" t="s">
        <v>1003</v>
      </c>
      <c r="C1543" s="2" t="s">
        <v>1009</v>
      </c>
      <c r="D1543" s="2" t="s">
        <v>1091</v>
      </c>
      <c r="E1543" s="2" t="s">
        <v>1095</v>
      </c>
      <c r="F1543" s="2" t="s">
        <v>1187</v>
      </c>
      <c r="G1543" s="2" t="s">
        <v>1283</v>
      </c>
      <c r="H1543" s="2">
        <v>2021</v>
      </c>
      <c r="I1543" s="69">
        <v>0.98374917925147731</v>
      </c>
      <c r="J1543" s="5">
        <v>0.98374917925147731</v>
      </c>
      <c r="K1543" s="2">
        <v>54</v>
      </c>
      <c r="L1543" s="70" t="s">
        <v>1171</v>
      </c>
    </row>
    <row r="1544" spans="1:12" ht="30">
      <c r="A1544" s="25">
        <v>81001</v>
      </c>
      <c r="B1544" s="2" t="s">
        <v>1003</v>
      </c>
      <c r="C1544" s="2" t="s">
        <v>1003</v>
      </c>
      <c r="D1544" s="2" t="s">
        <v>1090</v>
      </c>
      <c r="E1544" s="2" t="s">
        <v>1095</v>
      </c>
      <c r="F1544" s="2" t="s">
        <v>1187</v>
      </c>
      <c r="G1544" s="2" t="s">
        <v>1098</v>
      </c>
      <c r="H1544" s="2">
        <v>2018</v>
      </c>
      <c r="I1544" s="69">
        <v>1.0296280507300437</v>
      </c>
      <c r="J1544" s="5">
        <v>1.0296280507300437</v>
      </c>
      <c r="K1544" s="2">
        <v>53</v>
      </c>
      <c r="L1544" s="70" t="s">
        <v>1171</v>
      </c>
    </row>
    <row r="1545" spans="1:12" ht="30">
      <c r="A1545" s="25">
        <v>81001</v>
      </c>
      <c r="B1545" s="2" t="s">
        <v>1003</v>
      </c>
      <c r="C1545" s="2" t="s">
        <v>1003</v>
      </c>
      <c r="D1545" s="2" t="s">
        <v>1090</v>
      </c>
      <c r="E1545" s="2" t="s">
        <v>1095</v>
      </c>
      <c r="F1545" s="2" t="s">
        <v>1187</v>
      </c>
      <c r="G1545" s="2" t="s">
        <v>1098</v>
      </c>
      <c r="H1545" s="2">
        <v>2019</v>
      </c>
      <c r="I1545" s="69">
        <v>0.9804703476482618</v>
      </c>
      <c r="J1545" s="5">
        <v>0.9804703476482618</v>
      </c>
      <c r="K1545" s="2">
        <v>53</v>
      </c>
      <c r="L1545" s="70" t="s">
        <v>1171</v>
      </c>
    </row>
    <row r="1546" spans="1:12" ht="30">
      <c r="A1546" s="25">
        <v>81001</v>
      </c>
      <c r="B1546" s="2" t="s">
        <v>1003</v>
      </c>
      <c r="C1546" s="2" t="s">
        <v>1003</v>
      </c>
      <c r="D1546" s="2" t="s">
        <v>1090</v>
      </c>
      <c r="E1546" s="2" t="s">
        <v>1095</v>
      </c>
      <c r="F1546" s="2" t="s">
        <v>1187</v>
      </c>
      <c r="G1546" s="2" t="s">
        <v>1098</v>
      </c>
      <c r="H1546" s="2">
        <v>2020</v>
      </c>
      <c r="I1546" s="69">
        <v>0.94795502040003976</v>
      </c>
      <c r="J1546" s="5">
        <v>0.94795502040003976</v>
      </c>
      <c r="K1546" s="2">
        <v>53</v>
      </c>
      <c r="L1546" s="70" t="s">
        <v>1171</v>
      </c>
    </row>
    <row r="1547" spans="1:12" ht="30">
      <c r="A1547" s="25">
        <v>81001</v>
      </c>
      <c r="B1547" s="2" t="s">
        <v>1003</v>
      </c>
      <c r="C1547" s="2" t="s">
        <v>1003</v>
      </c>
      <c r="D1547" s="2" t="s">
        <v>1090</v>
      </c>
      <c r="E1547" s="2" t="s">
        <v>1095</v>
      </c>
      <c r="F1547" s="2" t="s">
        <v>1187</v>
      </c>
      <c r="G1547" s="2" t="s">
        <v>1098</v>
      </c>
      <c r="H1547" s="2">
        <v>2021</v>
      </c>
      <c r="I1547" s="69">
        <v>0.95092995647012268</v>
      </c>
      <c r="J1547" s="5">
        <v>0.95092995647012268</v>
      </c>
      <c r="K1547" s="2">
        <v>53</v>
      </c>
      <c r="L1547" s="70" t="s">
        <v>1171</v>
      </c>
    </row>
    <row r="1548" spans="1:12" ht="30">
      <c r="A1548" s="25">
        <v>81065</v>
      </c>
      <c r="B1548" s="2" t="s">
        <v>1003</v>
      </c>
      <c r="C1548" s="2" t="s">
        <v>1004</v>
      </c>
      <c r="D1548" s="2" t="s">
        <v>1090</v>
      </c>
      <c r="E1548" s="2" t="s">
        <v>1095</v>
      </c>
      <c r="F1548" s="2" t="s">
        <v>1187</v>
      </c>
      <c r="G1548" s="2" t="s">
        <v>1098</v>
      </c>
      <c r="H1548" s="2">
        <v>2018</v>
      </c>
      <c r="I1548" s="69">
        <v>0.80174000334616025</v>
      </c>
      <c r="J1548" s="5">
        <v>0.80174000334616025</v>
      </c>
      <c r="K1548" s="2">
        <v>53</v>
      </c>
      <c r="L1548" s="70" t="s">
        <v>1171</v>
      </c>
    </row>
    <row r="1549" spans="1:12" ht="30">
      <c r="A1549" s="25">
        <v>81065</v>
      </c>
      <c r="B1549" s="2" t="s">
        <v>1003</v>
      </c>
      <c r="C1549" s="2" t="s">
        <v>1004</v>
      </c>
      <c r="D1549" s="2" t="s">
        <v>1090</v>
      </c>
      <c r="E1549" s="2" t="s">
        <v>1095</v>
      </c>
      <c r="F1549" s="2" t="s">
        <v>1187</v>
      </c>
      <c r="G1549" s="2" t="s">
        <v>1098</v>
      </c>
      <c r="H1549" s="2">
        <v>2019</v>
      </c>
      <c r="I1549" s="69">
        <v>0.7713153724247227</v>
      </c>
      <c r="J1549" s="5">
        <v>0.7713153724247227</v>
      </c>
      <c r="K1549" s="2">
        <v>53</v>
      </c>
      <c r="L1549" s="70" t="s">
        <v>1171</v>
      </c>
    </row>
    <row r="1550" spans="1:12" ht="30">
      <c r="A1550" s="25">
        <v>81065</v>
      </c>
      <c r="B1550" s="2" t="s">
        <v>1003</v>
      </c>
      <c r="C1550" s="2" t="s">
        <v>1004</v>
      </c>
      <c r="D1550" s="2" t="s">
        <v>1090</v>
      </c>
      <c r="E1550" s="2" t="s">
        <v>1095</v>
      </c>
      <c r="F1550" s="2" t="s">
        <v>1187</v>
      </c>
      <c r="G1550" s="2" t="s">
        <v>1098</v>
      </c>
      <c r="H1550" s="2">
        <v>2020</v>
      </c>
      <c r="I1550" s="69">
        <v>0.7589626239511823</v>
      </c>
      <c r="J1550" s="5">
        <v>0.7589626239511823</v>
      </c>
      <c r="K1550" s="2">
        <v>53</v>
      </c>
      <c r="L1550" s="70" t="s">
        <v>1171</v>
      </c>
    </row>
    <row r="1551" spans="1:12" ht="30">
      <c r="A1551" s="25">
        <v>81065</v>
      </c>
      <c r="B1551" s="2" t="s">
        <v>1003</v>
      </c>
      <c r="C1551" s="2" t="s">
        <v>1004</v>
      </c>
      <c r="D1551" s="2" t="s">
        <v>1090</v>
      </c>
      <c r="E1551" s="2" t="s">
        <v>1095</v>
      </c>
      <c r="F1551" s="2" t="s">
        <v>1187</v>
      </c>
      <c r="G1551" s="2" t="s">
        <v>1098</v>
      </c>
      <c r="H1551" s="2">
        <v>2021</v>
      </c>
      <c r="I1551" s="69">
        <v>0.755859375</v>
      </c>
      <c r="J1551" s="5">
        <v>0.755859375</v>
      </c>
      <c r="K1551" s="2">
        <v>53</v>
      </c>
      <c r="L1551" s="70" t="s">
        <v>1171</v>
      </c>
    </row>
    <row r="1552" spans="1:12" ht="30">
      <c r="A1552" s="25">
        <v>81220</v>
      </c>
      <c r="B1552" s="2" t="s">
        <v>1003</v>
      </c>
      <c r="C1552" s="2" t="s">
        <v>1005</v>
      </c>
      <c r="D1552" s="2" t="s">
        <v>1090</v>
      </c>
      <c r="E1552" s="2" t="s">
        <v>1095</v>
      </c>
      <c r="F1552" s="2" t="s">
        <v>1187</v>
      </c>
      <c r="G1552" s="2" t="s">
        <v>1098</v>
      </c>
      <c r="H1552" s="2">
        <v>2018</v>
      </c>
      <c r="I1552" s="69">
        <v>1.0484693877551021</v>
      </c>
      <c r="J1552" s="5">
        <v>1.0484693877551021</v>
      </c>
      <c r="K1552" s="2">
        <v>53</v>
      </c>
      <c r="L1552" s="70" t="s">
        <v>1171</v>
      </c>
    </row>
    <row r="1553" spans="1:12" ht="30">
      <c r="A1553" s="25">
        <v>81220</v>
      </c>
      <c r="B1553" s="2" t="s">
        <v>1003</v>
      </c>
      <c r="C1553" s="2" t="s">
        <v>1005</v>
      </c>
      <c r="D1553" s="2" t="s">
        <v>1090</v>
      </c>
      <c r="E1553" s="2" t="s">
        <v>1095</v>
      </c>
      <c r="F1553" s="2" t="s">
        <v>1187</v>
      </c>
      <c r="G1553" s="2" t="s">
        <v>1098</v>
      </c>
      <c r="H1553" s="2">
        <v>2019</v>
      </c>
      <c r="I1553" s="69">
        <v>1.0302267002518892</v>
      </c>
      <c r="J1553" s="5">
        <v>1.0302267002518892</v>
      </c>
      <c r="K1553" s="2">
        <v>53</v>
      </c>
      <c r="L1553" s="70" t="s">
        <v>1171</v>
      </c>
    </row>
    <row r="1554" spans="1:12" ht="30">
      <c r="A1554" s="25">
        <v>81220</v>
      </c>
      <c r="B1554" s="2" t="s">
        <v>1003</v>
      </c>
      <c r="C1554" s="2" t="s">
        <v>1005</v>
      </c>
      <c r="D1554" s="2" t="s">
        <v>1090</v>
      </c>
      <c r="E1554" s="2" t="s">
        <v>1095</v>
      </c>
      <c r="F1554" s="2" t="s">
        <v>1187</v>
      </c>
      <c r="G1554" s="2" t="s">
        <v>1098</v>
      </c>
      <c r="H1554" s="2">
        <v>2020</v>
      </c>
      <c r="I1554" s="69">
        <v>1.075</v>
      </c>
      <c r="J1554" s="5">
        <v>1.075</v>
      </c>
      <c r="K1554" s="2">
        <v>53</v>
      </c>
      <c r="L1554" s="70" t="s">
        <v>1171</v>
      </c>
    </row>
    <row r="1555" spans="1:12" ht="30">
      <c r="A1555" s="25">
        <v>81220</v>
      </c>
      <c r="B1555" s="2" t="s">
        <v>1003</v>
      </c>
      <c r="C1555" s="2" t="s">
        <v>1005</v>
      </c>
      <c r="D1555" s="2" t="s">
        <v>1090</v>
      </c>
      <c r="E1555" s="2" t="s">
        <v>1095</v>
      </c>
      <c r="F1555" s="2" t="s">
        <v>1187</v>
      </c>
      <c r="G1555" s="2" t="s">
        <v>1098</v>
      </c>
      <c r="H1555" s="2">
        <v>2021</v>
      </c>
      <c r="I1555" s="69">
        <v>1.0249376558603491</v>
      </c>
      <c r="J1555" s="5">
        <v>1.0249376558603491</v>
      </c>
      <c r="K1555" s="2">
        <v>53</v>
      </c>
      <c r="L1555" s="70" t="s">
        <v>1171</v>
      </c>
    </row>
    <row r="1556" spans="1:12" ht="30">
      <c r="A1556" s="25">
        <v>81300</v>
      </c>
      <c r="B1556" s="2" t="s">
        <v>1003</v>
      </c>
      <c r="C1556" s="2" t="s">
        <v>1006</v>
      </c>
      <c r="D1556" s="2" t="s">
        <v>1090</v>
      </c>
      <c r="E1556" s="2" t="s">
        <v>1095</v>
      </c>
      <c r="F1556" s="2" t="s">
        <v>1187</v>
      </c>
      <c r="G1556" s="2" t="s">
        <v>1098</v>
      </c>
      <c r="H1556" s="2">
        <v>2018</v>
      </c>
      <c r="I1556" s="69">
        <v>1.1304161304161304</v>
      </c>
      <c r="J1556" s="5">
        <v>1.1304161304161304</v>
      </c>
      <c r="K1556" s="2">
        <v>53</v>
      </c>
      <c r="L1556" s="70" t="s">
        <v>1171</v>
      </c>
    </row>
    <row r="1557" spans="1:12" ht="30">
      <c r="A1557" s="25">
        <v>81300</v>
      </c>
      <c r="B1557" s="2" t="s">
        <v>1003</v>
      </c>
      <c r="C1557" s="2" t="s">
        <v>1006</v>
      </c>
      <c r="D1557" s="2" t="s">
        <v>1090</v>
      </c>
      <c r="E1557" s="2" t="s">
        <v>1095</v>
      </c>
      <c r="F1557" s="2" t="s">
        <v>1187</v>
      </c>
      <c r="G1557" s="2" t="s">
        <v>1098</v>
      </c>
      <c r="H1557" s="2">
        <v>2019</v>
      </c>
      <c r="I1557" s="69">
        <v>1.1215702828197551</v>
      </c>
      <c r="J1557" s="5">
        <v>1.1215702828197551</v>
      </c>
      <c r="K1557" s="2">
        <v>53</v>
      </c>
      <c r="L1557" s="70" t="s">
        <v>1171</v>
      </c>
    </row>
    <row r="1558" spans="1:12" ht="30">
      <c r="A1558" s="25">
        <v>81300</v>
      </c>
      <c r="B1558" s="2" t="s">
        <v>1003</v>
      </c>
      <c r="C1558" s="2" t="s">
        <v>1006</v>
      </c>
      <c r="D1558" s="2" t="s">
        <v>1090</v>
      </c>
      <c r="E1558" s="2" t="s">
        <v>1095</v>
      </c>
      <c r="F1558" s="2" t="s">
        <v>1187</v>
      </c>
      <c r="G1558" s="2" t="s">
        <v>1098</v>
      </c>
      <c r="H1558" s="2">
        <v>2020</v>
      </c>
      <c r="I1558" s="69">
        <v>1.1475890985324948</v>
      </c>
      <c r="J1558" s="5">
        <v>1.1475890985324948</v>
      </c>
      <c r="K1558" s="2">
        <v>53</v>
      </c>
      <c r="L1558" s="70" t="s">
        <v>1171</v>
      </c>
    </row>
    <row r="1559" spans="1:12" ht="30">
      <c r="A1559" s="25">
        <v>81300</v>
      </c>
      <c r="B1559" s="2" t="s">
        <v>1003</v>
      </c>
      <c r="C1559" s="2" t="s">
        <v>1006</v>
      </c>
      <c r="D1559" s="2" t="s">
        <v>1090</v>
      </c>
      <c r="E1559" s="2" t="s">
        <v>1095</v>
      </c>
      <c r="F1559" s="2" t="s">
        <v>1187</v>
      </c>
      <c r="G1559" s="2" t="s">
        <v>1098</v>
      </c>
      <c r="H1559" s="2">
        <v>2021</v>
      </c>
      <c r="I1559" s="69">
        <v>1.12893864013267</v>
      </c>
      <c r="J1559" s="5">
        <v>1.12893864013267</v>
      </c>
      <c r="K1559" s="2">
        <v>53</v>
      </c>
      <c r="L1559" s="70" t="s">
        <v>1171</v>
      </c>
    </row>
    <row r="1560" spans="1:12" ht="30">
      <c r="A1560" s="25">
        <v>81591</v>
      </c>
      <c r="B1560" s="2" t="s">
        <v>1003</v>
      </c>
      <c r="C1560" s="2" t="s">
        <v>1007</v>
      </c>
      <c r="D1560" s="2" t="s">
        <v>1090</v>
      </c>
      <c r="E1560" s="2" t="s">
        <v>1095</v>
      </c>
      <c r="F1560" s="2" t="s">
        <v>1187</v>
      </c>
      <c r="G1560" s="2" t="s">
        <v>1098</v>
      </c>
      <c r="H1560" s="2">
        <v>2018</v>
      </c>
      <c r="I1560" s="69">
        <v>1.0835073068893528</v>
      </c>
      <c r="J1560" s="5">
        <v>1.0835073068893528</v>
      </c>
      <c r="K1560" s="2">
        <v>53</v>
      </c>
      <c r="L1560" s="70" t="s">
        <v>1171</v>
      </c>
    </row>
    <row r="1561" spans="1:12" ht="30">
      <c r="A1561" s="25">
        <v>81591</v>
      </c>
      <c r="B1561" s="2" t="s">
        <v>1003</v>
      </c>
      <c r="C1561" s="2" t="s">
        <v>1007</v>
      </c>
      <c r="D1561" s="2" t="s">
        <v>1090</v>
      </c>
      <c r="E1561" s="2" t="s">
        <v>1095</v>
      </c>
      <c r="F1561" s="2" t="s">
        <v>1187</v>
      </c>
      <c r="G1561" s="2" t="s">
        <v>1098</v>
      </c>
      <c r="H1561" s="2">
        <v>2019</v>
      </c>
      <c r="I1561" s="69">
        <v>1.024</v>
      </c>
      <c r="J1561" s="5">
        <v>1.024</v>
      </c>
      <c r="K1561" s="2">
        <v>53</v>
      </c>
      <c r="L1561" s="70" t="s">
        <v>1171</v>
      </c>
    </row>
    <row r="1562" spans="1:12" ht="30">
      <c r="A1562" s="25">
        <v>81591</v>
      </c>
      <c r="B1562" s="2" t="s">
        <v>1003</v>
      </c>
      <c r="C1562" s="2" t="s">
        <v>1007</v>
      </c>
      <c r="D1562" s="2" t="s">
        <v>1090</v>
      </c>
      <c r="E1562" s="2" t="s">
        <v>1095</v>
      </c>
      <c r="F1562" s="2" t="s">
        <v>1187</v>
      </c>
      <c r="G1562" s="2" t="s">
        <v>1098</v>
      </c>
      <c r="H1562" s="2">
        <v>2020</v>
      </c>
      <c r="I1562" s="69">
        <v>1.0565302144249513</v>
      </c>
      <c r="J1562" s="5">
        <v>1.0565302144249513</v>
      </c>
      <c r="K1562" s="2">
        <v>53</v>
      </c>
      <c r="L1562" s="70" t="s">
        <v>1171</v>
      </c>
    </row>
    <row r="1563" spans="1:12" ht="30">
      <c r="A1563" s="25">
        <v>81591</v>
      </c>
      <c r="B1563" s="2" t="s">
        <v>1003</v>
      </c>
      <c r="C1563" s="2" t="s">
        <v>1007</v>
      </c>
      <c r="D1563" s="2" t="s">
        <v>1090</v>
      </c>
      <c r="E1563" s="2" t="s">
        <v>1095</v>
      </c>
      <c r="F1563" s="2" t="s">
        <v>1187</v>
      </c>
      <c r="G1563" s="2" t="s">
        <v>1098</v>
      </c>
      <c r="H1563" s="2">
        <v>2021</v>
      </c>
      <c r="I1563" s="69">
        <v>0.99034749034749037</v>
      </c>
      <c r="J1563" s="5">
        <v>0.99034749034749037</v>
      </c>
      <c r="K1563" s="2">
        <v>53</v>
      </c>
      <c r="L1563" s="70" t="s">
        <v>1171</v>
      </c>
    </row>
    <row r="1564" spans="1:12" ht="30">
      <c r="A1564" s="25">
        <v>81736</v>
      </c>
      <c r="B1564" s="2" t="s">
        <v>1003</v>
      </c>
      <c r="C1564" s="2" t="s">
        <v>1008</v>
      </c>
      <c r="D1564" s="2" t="s">
        <v>1090</v>
      </c>
      <c r="E1564" s="2" t="s">
        <v>1095</v>
      </c>
      <c r="F1564" s="2" t="s">
        <v>1187</v>
      </c>
      <c r="G1564" s="2" t="s">
        <v>1098</v>
      </c>
      <c r="H1564" s="2">
        <v>2018</v>
      </c>
      <c r="I1564" s="69">
        <v>1.0796065775318888</v>
      </c>
      <c r="J1564" s="5">
        <v>1.0796065775318888</v>
      </c>
      <c r="K1564" s="2">
        <v>53</v>
      </c>
      <c r="L1564" s="70" t="s">
        <v>1171</v>
      </c>
    </row>
    <row r="1565" spans="1:12" ht="30">
      <c r="A1565" s="25">
        <v>81736</v>
      </c>
      <c r="B1565" s="2" t="s">
        <v>1003</v>
      </c>
      <c r="C1565" s="2" t="s">
        <v>1008</v>
      </c>
      <c r="D1565" s="2" t="s">
        <v>1090</v>
      </c>
      <c r="E1565" s="2" t="s">
        <v>1095</v>
      </c>
      <c r="F1565" s="2" t="s">
        <v>1187</v>
      </c>
      <c r="G1565" s="2" t="s">
        <v>1098</v>
      </c>
      <c r="H1565" s="2">
        <v>2019</v>
      </c>
      <c r="I1565" s="69">
        <v>1.030093951849677</v>
      </c>
      <c r="J1565" s="5">
        <v>1.030093951849677</v>
      </c>
      <c r="K1565" s="2">
        <v>53</v>
      </c>
      <c r="L1565" s="70" t="s">
        <v>1171</v>
      </c>
    </row>
    <row r="1566" spans="1:12" ht="30">
      <c r="A1566" s="25">
        <v>81736</v>
      </c>
      <c r="B1566" s="2" t="s">
        <v>1003</v>
      </c>
      <c r="C1566" s="2" t="s">
        <v>1008</v>
      </c>
      <c r="D1566" s="2" t="s">
        <v>1090</v>
      </c>
      <c r="E1566" s="2" t="s">
        <v>1095</v>
      </c>
      <c r="F1566" s="2" t="s">
        <v>1187</v>
      </c>
      <c r="G1566" s="2" t="s">
        <v>1098</v>
      </c>
      <c r="H1566" s="2">
        <v>2020</v>
      </c>
      <c r="I1566" s="69">
        <v>1.013942239294352</v>
      </c>
      <c r="J1566" s="5">
        <v>1.013942239294352</v>
      </c>
      <c r="K1566" s="2">
        <v>53</v>
      </c>
      <c r="L1566" s="70" t="s">
        <v>1171</v>
      </c>
    </row>
    <row r="1567" spans="1:12" ht="30">
      <c r="A1567" s="25">
        <v>81736</v>
      </c>
      <c r="B1567" s="2" t="s">
        <v>1003</v>
      </c>
      <c r="C1567" s="2" t="s">
        <v>1008</v>
      </c>
      <c r="D1567" s="2" t="s">
        <v>1090</v>
      </c>
      <c r="E1567" s="2" t="s">
        <v>1095</v>
      </c>
      <c r="F1567" s="2" t="s">
        <v>1187</v>
      </c>
      <c r="G1567" s="2" t="s">
        <v>1098</v>
      </c>
      <c r="H1567" s="2">
        <v>2021</v>
      </c>
      <c r="I1567" s="69">
        <v>0.99717713479181369</v>
      </c>
      <c r="J1567" s="5">
        <v>0.99717713479181369</v>
      </c>
      <c r="K1567" s="2">
        <v>53</v>
      </c>
      <c r="L1567" s="70" t="s">
        <v>1171</v>
      </c>
    </row>
    <row r="1568" spans="1:12" ht="30">
      <c r="A1568" s="25">
        <v>81794</v>
      </c>
      <c r="B1568" s="2" t="s">
        <v>1003</v>
      </c>
      <c r="C1568" s="2" t="s">
        <v>1009</v>
      </c>
      <c r="D1568" s="2" t="s">
        <v>1090</v>
      </c>
      <c r="E1568" s="2" t="s">
        <v>1095</v>
      </c>
      <c r="F1568" s="2" t="s">
        <v>1187</v>
      </c>
      <c r="G1568" s="2" t="s">
        <v>1098</v>
      </c>
      <c r="H1568" s="2">
        <v>2018</v>
      </c>
      <c r="I1568" s="69">
        <v>1.222411186696901</v>
      </c>
      <c r="J1568" s="5">
        <v>1.222411186696901</v>
      </c>
      <c r="K1568" s="2">
        <v>53</v>
      </c>
      <c r="L1568" s="70" t="s">
        <v>1171</v>
      </c>
    </row>
    <row r="1569" spans="1:12" ht="30">
      <c r="A1569" s="25">
        <v>81794</v>
      </c>
      <c r="B1569" s="2" t="s">
        <v>1003</v>
      </c>
      <c r="C1569" s="2" t="s">
        <v>1009</v>
      </c>
      <c r="D1569" s="2" t="s">
        <v>1090</v>
      </c>
      <c r="E1569" s="2" t="s">
        <v>1095</v>
      </c>
      <c r="F1569" s="2" t="s">
        <v>1187</v>
      </c>
      <c r="G1569" s="2" t="s">
        <v>1098</v>
      </c>
      <c r="H1569" s="2">
        <v>2019</v>
      </c>
      <c r="I1569" s="69">
        <v>1.1731153496821072</v>
      </c>
      <c r="J1569" s="5">
        <v>1.1731153496821072</v>
      </c>
      <c r="K1569" s="2">
        <v>53</v>
      </c>
      <c r="L1569" s="70" t="s">
        <v>1171</v>
      </c>
    </row>
    <row r="1570" spans="1:12" ht="30">
      <c r="A1570" s="25">
        <v>81794</v>
      </c>
      <c r="B1570" s="2" t="s">
        <v>1003</v>
      </c>
      <c r="C1570" s="2" t="s">
        <v>1009</v>
      </c>
      <c r="D1570" s="2" t="s">
        <v>1090</v>
      </c>
      <c r="E1570" s="2" t="s">
        <v>1095</v>
      </c>
      <c r="F1570" s="2" t="s">
        <v>1187</v>
      </c>
      <c r="G1570" s="2" t="s">
        <v>1098</v>
      </c>
      <c r="H1570" s="2">
        <v>2020</v>
      </c>
      <c r="I1570" s="69">
        <v>1.1675790217199364</v>
      </c>
      <c r="J1570" s="5">
        <v>1.1675790217199364</v>
      </c>
      <c r="K1570" s="2">
        <v>53</v>
      </c>
      <c r="L1570" s="70" t="s">
        <v>1171</v>
      </c>
    </row>
    <row r="1571" spans="1:12" ht="30">
      <c r="A1571" s="25">
        <v>81794</v>
      </c>
      <c r="B1571" s="2" t="s">
        <v>1003</v>
      </c>
      <c r="C1571" s="2" t="s">
        <v>1009</v>
      </c>
      <c r="D1571" s="2" t="s">
        <v>1090</v>
      </c>
      <c r="E1571" s="2" t="s">
        <v>1095</v>
      </c>
      <c r="F1571" s="2" t="s">
        <v>1187</v>
      </c>
      <c r="G1571" s="2" t="s">
        <v>1098</v>
      </c>
      <c r="H1571" s="2">
        <v>2021</v>
      </c>
      <c r="I1571" s="69">
        <v>1.1329954561342188</v>
      </c>
      <c r="J1571" s="5">
        <v>1.1329954561342188</v>
      </c>
      <c r="K1571" s="2">
        <v>53</v>
      </c>
      <c r="L1571" s="70" t="s">
        <v>1171</v>
      </c>
    </row>
    <row r="1572" spans="1:12" ht="45">
      <c r="A1572" s="25">
        <v>81</v>
      </c>
      <c r="B1572" s="2" t="s">
        <v>1003</v>
      </c>
      <c r="C1572" s="2" t="s">
        <v>1075</v>
      </c>
      <c r="D1572" s="2" t="s">
        <v>1089</v>
      </c>
      <c r="E1572" s="2" t="s">
        <v>1095</v>
      </c>
      <c r="F1572" s="2" t="s">
        <v>1187</v>
      </c>
      <c r="G1572" s="2" t="s">
        <v>1097</v>
      </c>
      <c r="H1572" s="2">
        <v>2018</v>
      </c>
      <c r="I1572" s="69">
        <v>0.81856205836686835</v>
      </c>
      <c r="J1572" s="5">
        <v>0.81856205836686835</v>
      </c>
      <c r="K1572" s="2">
        <v>52</v>
      </c>
      <c r="L1572" s="70" t="s">
        <v>1171</v>
      </c>
    </row>
    <row r="1573" spans="1:12" ht="45">
      <c r="A1573" s="25">
        <v>81</v>
      </c>
      <c r="B1573" s="2" t="s">
        <v>1003</v>
      </c>
      <c r="C1573" s="2" t="s">
        <v>1075</v>
      </c>
      <c r="D1573" s="2" t="s">
        <v>1089</v>
      </c>
      <c r="E1573" s="2" t="s">
        <v>1095</v>
      </c>
      <c r="F1573" s="2" t="s">
        <v>1187</v>
      </c>
      <c r="G1573" s="2" t="s">
        <v>1097</v>
      </c>
      <c r="H1573" s="2">
        <v>2019</v>
      </c>
      <c r="I1573" s="69">
        <v>0.79907587262346225</v>
      </c>
      <c r="J1573" s="5">
        <v>0.79907587262346225</v>
      </c>
      <c r="K1573" s="2">
        <v>52</v>
      </c>
      <c r="L1573" s="70" t="s">
        <v>1171</v>
      </c>
    </row>
    <row r="1574" spans="1:12" ht="45">
      <c r="A1574" s="25">
        <v>81</v>
      </c>
      <c r="B1574" s="2" t="s">
        <v>1003</v>
      </c>
      <c r="C1574" s="2" t="s">
        <v>1075</v>
      </c>
      <c r="D1574" s="2" t="s">
        <v>1089</v>
      </c>
      <c r="E1574" s="2" t="s">
        <v>1095</v>
      </c>
      <c r="F1574" s="2" t="s">
        <v>1187</v>
      </c>
      <c r="G1574" s="2" t="s">
        <v>1097</v>
      </c>
      <c r="H1574" s="2">
        <v>2020</v>
      </c>
      <c r="I1574" s="69">
        <v>0.79722315530175791</v>
      </c>
      <c r="J1574" s="5">
        <v>0.79722315530175791</v>
      </c>
      <c r="K1574" s="2">
        <v>52</v>
      </c>
      <c r="L1574" s="70" t="s">
        <v>1171</v>
      </c>
    </row>
    <row r="1575" spans="1:12" ht="45">
      <c r="A1575" s="25">
        <v>81</v>
      </c>
      <c r="B1575" s="2" t="s">
        <v>1003</v>
      </c>
      <c r="C1575" s="2" t="s">
        <v>1075</v>
      </c>
      <c r="D1575" s="2" t="s">
        <v>1089</v>
      </c>
      <c r="E1575" s="2" t="s">
        <v>1095</v>
      </c>
      <c r="F1575" s="2" t="s">
        <v>1187</v>
      </c>
      <c r="G1575" s="2" t="s">
        <v>1097</v>
      </c>
      <c r="H1575" s="2">
        <v>2021</v>
      </c>
      <c r="I1575" s="69">
        <v>0.80773149040447145</v>
      </c>
      <c r="J1575" s="5">
        <v>0.80773149040447145</v>
      </c>
      <c r="K1575" s="2">
        <v>52</v>
      </c>
      <c r="L1575" s="70" t="s">
        <v>1171</v>
      </c>
    </row>
    <row r="1576" spans="1:12" ht="45">
      <c r="A1576" s="25">
        <v>81</v>
      </c>
      <c r="B1576" s="2" t="s">
        <v>1003</v>
      </c>
      <c r="C1576" s="2" t="s">
        <v>1075</v>
      </c>
      <c r="D1576" s="2" t="s">
        <v>1091</v>
      </c>
      <c r="E1576" s="2" t="s">
        <v>1095</v>
      </c>
      <c r="F1576" s="2" t="s">
        <v>1187</v>
      </c>
      <c r="G1576" s="2" t="s">
        <v>1283</v>
      </c>
      <c r="H1576" s="2">
        <v>2018</v>
      </c>
      <c r="I1576" s="69">
        <v>0.96045383001049323</v>
      </c>
      <c r="J1576" s="5">
        <v>0.96045383001049323</v>
      </c>
      <c r="K1576" s="2">
        <v>54</v>
      </c>
      <c r="L1576" s="70" t="s">
        <v>1171</v>
      </c>
    </row>
    <row r="1577" spans="1:12" ht="45">
      <c r="A1577" s="25">
        <v>81</v>
      </c>
      <c r="B1577" s="2" t="s">
        <v>1003</v>
      </c>
      <c r="C1577" s="2" t="s">
        <v>1075</v>
      </c>
      <c r="D1577" s="2" t="s">
        <v>1091</v>
      </c>
      <c r="E1577" s="2" t="s">
        <v>1095</v>
      </c>
      <c r="F1577" s="2" t="s">
        <v>1187</v>
      </c>
      <c r="G1577" s="2" t="s">
        <v>1283</v>
      </c>
      <c r="H1577" s="2">
        <v>2019</v>
      </c>
      <c r="I1577" s="69">
        <v>0.90665465950377289</v>
      </c>
      <c r="J1577" s="5">
        <v>0.90665465950377289</v>
      </c>
      <c r="K1577" s="2">
        <v>54</v>
      </c>
      <c r="L1577" s="70" t="s">
        <v>1171</v>
      </c>
    </row>
    <row r="1578" spans="1:12" ht="45">
      <c r="A1578" s="25">
        <v>81</v>
      </c>
      <c r="B1578" s="2" t="s">
        <v>1003</v>
      </c>
      <c r="C1578" s="2" t="s">
        <v>1075</v>
      </c>
      <c r="D1578" s="2" t="s">
        <v>1091</v>
      </c>
      <c r="E1578" s="2" t="s">
        <v>1095</v>
      </c>
      <c r="F1578" s="2" t="s">
        <v>1187</v>
      </c>
      <c r="G1578" s="2" t="s">
        <v>1283</v>
      </c>
      <c r="H1578" s="2">
        <v>2020</v>
      </c>
      <c r="I1578" s="69">
        <v>0.85756376298324455</v>
      </c>
      <c r="J1578" s="5">
        <v>0.85756376298324455</v>
      </c>
      <c r="K1578" s="2">
        <v>54</v>
      </c>
      <c r="L1578" s="70" t="s">
        <v>1171</v>
      </c>
    </row>
    <row r="1579" spans="1:12" ht="45">
      <c r="A1579" s="25">
        <v>81</v>
      </c>
      <c r="B1579" s="2" t="s">
        <v>1003</v>
      </c>
      <c r="C1579" s="2" t="s">
        <v>1075</v>
      </c>
      <c r="D1579" s="2" t="s">
        <v>1091</v>
      </c>
      <c r="E1579" s="2" t="s">
        <v>1095</v>
      </c>
      <c r="F1579" s="2" t="s">
        <v>1187</v>
      </c>
      <c r="G1579" s="2" t="s">
        <v>1283</v>
      </c>
      <c r="H1579" s="2">
        <v>2021</v>
      </c>
      <c r="I1579" s="69">
        <v>0.83705084153514642</v>
      </c>
      <c r="J1579" s="5">
        <v>0.83705084153514642</v>
      </c>
      <c r="K1579" s="2">
        <v>54</v>
      </c>
      <c r="L1579" s="70" t="s">
        <v>1171</v>
      </c>
    </row>
    <row r="1580" spans="1:12" ht="45">
      <c r="A1580" s="25">
        <v>81</v>
      </c>
      <c r="B1580" s="2" t="s">
        <v>1003</v>
      </c>
      <c r="C1580" s="2" t="s">
        <v>1075</v>
      </c>
      <c r="D1580" s="2" t="s">
        <v>1090</v>
      </c>
      <c r="E1580" s="2" t="s">
        <v>1095</v>
      </c>
      <c r="F1580" s="2" t="s">
        <v>1187</v>
      </c>
      <c r="G1580" s="2" t="s">
        <v>1098</v>
      </c>
      <c r="H1580" s="2">
        <v>2018</v>
      </c>
      <c r="I1580" s="69">
        <v>1.0379104772570074</v>
      </c>
      <c r="J1580" s="5">
        <v>1.0379104772570074</v>
      </c>
      <c r="K1580" s="2">
        <v>53</v>
      </c>
      <c r="L1580" s="70" t="s">
        <v>1171</v>
      </c>
    </row>
    <row r="1581" spans="1:12" ht="45">
      <c r="A1581" s="25">
        <v>81</v>
      </c>
      <c r="B1581" s="2" t="s">
        <v>1003</v>
      </c>
      <c r="C1581" s="2" t="s">
        <v>1075</v>
      </c>
      <c r="D1581" s="2" t="s">
        <v>1090</v>
      </c>
      <c r="E1581" s="2" t="s">
        <v>1095</v>
      </c>
      <c r="F1581" s="2" t="s">
        <v>1187</v>
      </c>
      <c r="G1581" s="2" t="s">
        <v>1098</v>
      </c>
      <c r="H1581" s="2">
        <v>2019</v>
      </c>
      <c r="I1581" s="69">
        <v>0.99482208821393614</v>
      </c>
      <c r="J1581" s="5">
        <v>0.99482208821393614</v>
      </c>
      <c r="K1581" s="2">
        <v>53</v>
      </c>
      <c r="L1581" s="70" t="s">
        <v>1171</v>
      </c>
    </row>
    <row r="1582" spans="1:12" ht="45">
      <c r="A1582" s="25">
        <v>81</v>
      </c>
      <c r="B1582" s="2" t="s">
        <v>1003</v>
      </c>
      <c r="C1582" s="2" t="s">
        <v>1075</v>
      </c>
      <c r="D1582" s="2" t="s">
        <v>1090</v>
      </c>
      <c r="E1582" s="2" t="s">
        <v>1095</v>
      </c>
      <c r="F1582" s="2" t="s">
        <v>1187</v>
      </c>
      <c r="G1582" s="2" t="s">
        <v>1098</v>
      </c>
      <c r="H1582" s="2">
        <v>2020</v>
      </c>
      <c r="I1582" s="69">
        <v>0.98021108179419525</v>
      </c>
      <c r="J1582" s="5">
        <v>0.98021108179419525</v>
      </c>
      <c r="K1582" s="2">
        <v>53</v>
      </c>
      <c r="L1582" s="70" t="s">
        <v>1171</v>
      </c>
    </row>
    <row r="1583" spans="1:12" ht="45">
      <c r="A1583" s="25">
        <v>81</v>
      </c>
      <c r="B1583" s="2" t="s">
        <v>1003</v>
      </c>
      <c r="C1583" s="2" t="s">
        <v>1075</v>
      </c>
      <c r="D1583" s="2" t="s">
        <v>1090</v>
      </c>
      <c r="E1583" s="2" t="s">
        <v>1095</v>
      </c>
      <c r="F1583" s="2" t="s">
        <v>1187</v>
      </c>
      <c r="G1583" s="2" t="s">
        <v>1098</v>
      </c>
      <c r="H1583" s="2">
        <v>2021</v>
      </c>
      <c r="I1583" s="69">
        <v>0.96766154033189467</v>
      </c>
      <c r="J1583" s="5">
        <v>0.96766154033189467</v>
      </c>
      <c r="K1583" s="2">
        <v>53</v>
      </c>
      <c r="L1583" s="70" t="s">
        <v>1171</v>
      </c>
    </row>
    <row r="1584" spans="1:12" ht="30">
      <c r="A1584" s="25">
        <v>1</v>
      </c>
      <c r="B1584" s="2" t="s">
        <v>1072</v>
      </c>
      <c r="C1584" s="2" t="s">
        <v>1072</v>
      </c>
      <c r="D1584" s="2" t="s">
        <v>1089</v>
      </c>
      <c r="E1584" s="2" t="s">
        <v>1095</v>
      </c>
      <c r="F1584" s="2" t="s">
        <v>1187</v>
      </c>
      <c r="G1584" s="2" t="s">
        <v>1097</v>
      </c>
      <c r="H1584" s="2">
        <v>2018</v>
      </c>
      <c r="I1584" s="69">
        <v>0.82964014120205443</v>
      </c>
      <c r="J1584" s="5">
        <v>0.82964014120205443</v>
      </c>
      <c r="K1584" s="2">
        <v>52</v>
      </c>
      <c r="L1584" s="70" t="s">
        <v>1171</v>
      </c>
    </row>
    <row r="1585" spans="1:12" ht="30">
      <c r="A1585" s="25">
        <v>1</v>
      </c>
      <c r="B1585" s="2" t="s">
        <v>1072</v>
      </c>
      <c r="C1585" s="2" t="s">
        <v>1072</v>
      </c>
      <c r="D1585" s="2" t="s">
        <v>1089</v>
      </c>
      <c r="E1585" s="2" t="s">
        <v>1095</v>
      </c>
      <c r="F1585" s="2" t="s">
        <v>1187</v>
      </c>
      <c r="G1585" s="2" t="s">
        <v>1097</v>
      </c>
      <c r="H1585" s="2">
        <v>2019</v>
      </c>
      <c r="I1585" s="69">
        <v>0.81421390098153845</v>
      </c>
      <c r="J1585" s="5">
        <v>0.81421390098153845</v>
      </c>
      <c r="K1585" s="2">
        <v>52</v>
      </c>
      <c r="L1585" s="70" t="s">
        <v>1171</v>
      </c>
    </row>
    <row r="1586" spans="1:12" ht="30">
      <c r="A1586" s="25">
        <v>1</v>
      </c>
      <c r="B1586" s="2" t="s">
        <v>1072</v>
      </c>
      <c r="C1586" s="2" t="s">
        <v>1072</v>
      </c>
      <c r="D1586" s="2" t="s">
        <v>1089</v>
      </c>
      <c r="E1586" s="2" t="s">
        <v>1095</v>
      </c>
      <c r="F1586" s="2" t="s">
        <v>1187</v>
      </c>
      <c r="G1586" s="2" t="s">
        <v>1097</v>
      </c>
      <c r="H1586" s="2">
        <v>2020</v>
      </c>
      <c r="I1586" s="69">
        <v>0.78791582548780947</v>
      </c>
      <c r="J1586" s="5">
        <v>0.78791582548780947</v>
      </c>
      <c r="K1586" s="2">
        <v>52</v>
      </c>
      <c r="L1586" s="70" t="s">
        <v>1171</v>
      </c>
    </row>
    <row r="1587" spans="1:12" ht="30">
      <c r="A1587" s="25">
        <v>1</v>
      </c>
      <c r="B1587" s="2" t="s">
        <v>1072</v>
      </c>
      <c r="C1587" s="2" t="s">
        <v>1072</v>
      </c>
      <c r="D1587" s="2" t="s">
        <v>1089</v>
      </c>
      <c r="E1587" s="2" t="s">
        <v>1095</v>
      </c>
      <c r="F1587" s="2" t="s">
        <v>1187</v>
      </c>
      <c r="G1587" s="2" t="s">
        <v>1097</v>
      </c>
      <c r="H1587" s="2">
        <v>2021</v>
      </c>
      <c r="I1587" s="69">
        <v>0.76767646135706225</v>
      </c>
      <c r="J1587" s="5">
        <v>0.76767646135706225</v>
      </c>
      <c r="K1587" s="2">
        <v>52</v>
      </c>
      <c r="L1587" s="70" t="s">
        <v>1171</v>
      </c>
    </row>
    <row r="1588" spans="1:12" ht="30">
      <c r="A1588" s="25">
        <v>1</v>
      </c>
      <c r="B1588" s="2" t="s">
        <v>1072</v>
      </c>
      <c r="C1588" s="2" t="s">
        <v>1072</v>
      </c>
      <c r="D1588" s="2" t="s">
        <v>1091</v>
      </c>
      <c r="E1588" s="2" t="s">
        <v>1095</v>
      </c>
      <c r="F1588" s="2" t="s">
        <v>1187</v>
      </c>
      <c r="G1588" s="2" t="s">
        <v>1283</v>
      </c>
      <c r="H1588" s="2">
        <v>2018</v>
      </c>
      <c r="I1588" s="69">
        <v>0.94089483335131052</v>
      </c>
      <c r="J1588" s="5">
        <v>0.94089483335131052</v>
      </c>
      <c r="K1588" s="2">
        <v>54</v>
      </c>
      <c r="L1588" s="70" t="s">
        <v>1171</v>
      </c>
    </row>
    <row r="1589" spans="1:12" ht="30">
      <c r="A1589" s="25">
        <v>1</v>
      </c>
      <c r="B1589" s="2" t="s">
        <v>1072</v>
      </c>
      <c r="C1589" s="2" t="s">
        <v>1072</v>
      </c>
      <c r="D1589" s="2" t="s">
        <v>1091</v>
      </c>
      <c r="E1589" s="2" t="s">
        <v>1095</v>
      </c>
      <c r="F1589" s="2" t="s">
        <v>1187</v>
      </c>
      <c r="G1589" s="2" t="s">
        <v>1283</v>
      </c>
      <c r="H1589" s="2">
        <v>2019</v>
      </c>
      <c r="I1589" s="69">
        <v>0.92269109041372765</v>
      </c>
      <c r="J1589" s="5">
        <v>0.92269109041372765</v>
      </c>
      <c r="K1589" s="2">
        <v>54</v>
      </c>
      <c r="L1589" s="70" t="s">
        <v>1171</v>
      </c>
    </row>
    <row r="1590" spans="1:12" ht="30">
      <c r="A1590" s="25">
        <v>1</v>
      </c>
      <c r="B1590" s="2" t="s">
        <v>1072</v>
      </c>
      <c r="C1590" s="2" t="s">
        <v>1072</v>
      </c>
      <c r="D1590" s="2" t="s">
        <v>1091</v>
      </c>
      <c r="E1590" s="2" t="s">
        <v>1095</v>
      </c>
      <c r="F1590" s="2" t="s">
        <v>1187</v>
      </c>
      <c r="G1590" s="2" t="s">
        <v>1283</v>
      </c>
      <c r="H1590" s="2">
        <v>2020</v>
      </c>
      <c r="I1590" s="69">
        <v>0.89484336477041149</v>
      </c>
      <c r="J1590" s="5">
        <v>0.89484336477041149</v>
      </c>
      <c r="K1590" s="2">
        <v>54</v>
      </c>
      <c r="L1590" s="70" t="s">
        <v>1171</v>
      </c>
    </row>
    <row r="1591" spans="1:12" ht="30">
      <c r="A1591" s="25">
        <v>1</v>
      </c>
      <c r="B1591" s="2" t="s">
        <v>1072</v>
      </c>
      <c r="C1591" s="2" t="s">
        <v>1072</v>
      </c>
      <c r="D1591" s="2" t="s">
        <v>1091</v>
      </c>
      <c r="E1591" s="2" t="s">
        <v>1095</v>
      </c>
      <c r="F1591" s="2" t="s">
        <v>1187</v>
      </c>
      <c r="G1591" s="2" t="s">
        <v>1283</v>
      </c>
      <c r="H1591" s="2">
        <v>2021</v>
      </c>
      <c r="I1591" s="69">
        <v>0.8792094082041424</v>
      </c>
      <c r="J1591" s="5">
        <v>0.8792094082041424</v>
      </c>
      <c r="K1591" s="2">
        <v>54</v>
      </c>
      <c r="L1591" s="70" t="s">
        <v>1171</v>
      </c>
    </row>
    <row r="1592" spans="1:12" ht="30">
      <c r="A1592" s="25">
        <v>1</v>
      </c>
      <c r="B1592" s="2" t="s">
        <v>1072</v>
      </c>
      <c r="C1592" s="2" t="s">
        <v>1072</v>
      </c>
      <c r="D1592" s="2" t="s">
        <v>1090</v>
      </c>
      <c r="E1592" s="2" t="s">
        <v>1095</v>
      </c>
      <c r="F1592" s="2" t="s">
        <v>1187</v>
      </c>
      <c r="G1592" s="2" t="s">
        <v>1098</v>
      </c>
      <c r="H1592" s="2">
        <v>2018</v>
      </c>
      <c r="I1592" s="69">
        <v>1.0186493220815351</v>
      </c>
      <c r="J1592" s="5">
        <v>1.0186493220815351</v>
      </c>
      <c r="K1592" s="2">
        <v>53</v>
      </c>
      <c r="L1592" s="70" t="s">
        <v>1171</v>
      </c>
    </row>
    <row r="1593" spans="1:12" ht="30">
      <c r="A1593" s="25">
        <v>1</v>
      </c>
      <c r="B1593" s="2" t="s">
        <v>1072</v>
      </c>
      <c r="C1593" s="2" t="s">
        <v>1072</v>
      </c>
      <c r="D1593" s="2" t="s">
        <v>1090</v>
      </c>
      <c r="E1593" s="2" t="s">
        <v>1095</v>
      </c>
      <c r="F1593" s="2" t="s">
        <v>1187</v>
      </c>
      <c r="G1593" s="2" t="s">
        <v>1098</v>
      </c>
      <c r="H1593" s="2">
        <v>2019</v>
      </c>
      <c r="I1593" s="69">
        <v>1.031284086465208</v>
      </c>
      <c r="J1593" s="5">
        <v>1.031284086465208</v>
      </c>
      <c r="K1593" s="2">
        <v>53</v>
      </c>
      <c r="L1593" s="70" t="s">
        <v>1171</v>
      </c>
    </row>
    <row r="1594" spans="1:12" ht="30">
      <c r="A1594" s="25">
        <v>1</v>
      </c>
      <c r="B1594" s="2" t="s">
        <v>1072</v>
      </c>
      <c r="C1594" s="2" t="s">
        <v>1072</v>
      </c>
      <c r="D1594" s="2" t="s">
        <v>1090</v>
      </c>
      <c r="E1594" s="2" t="s">
        <v>1095</v>
      </c>
      <c r="F1594" s="2" t="s">
        <v>1187</v>
      </c>
      <c r="G1594" s="2" t="s">
        <v>1098</v>
      </c>
      <c r="H1594" s="2">
        <v>2020</v>
      </c>
      <c r="I1594" s="69">
        <v>1.0408091880222663</v>
      </c>
      <c r="J1594" s="5">
        <v>1.0408091880222663</v>
      </c>
      <c r="K1594" s="2">
        <v>53</v>
      </c>
      <c r="L1594" s="70" t="s">
        <v>1171</v>
      </c>
    </row>
    <row r="1595" spans="1:12" ht="30">
      <c r="A1595" s="25">
        <v>1</v>
      </c>
      <c r="B1595" s="2" t="s">
        <v>1072</v>
      </c>
      <c r="C1595" s="2" t="s">
        <v>1072</v>
      </c>
      <c r="D1595" s="2" t="s">
        <v>1090</v>
      </c>
      <c r="E1595" s="2" t="s">
        <v>1095</v>
      </c>
      <c r="F1595" s="2" t="s">
        <v>1187</v>
      </c>
      <c r="G1595" s="2" t="s">
        <v>1098</v>
      </c>
      <c r="H1595" s="2">
        <v>2021</v>
      </c>
      <c r="I1595" s="69">
        <v>1.0405353581755037</v>
      </c>
      <c r="J1595" s="5">
        <v>1.0405353581755037</v>
      </c>
      <c r="K1595" s="2">
        <v>53</v>
      </c>
      <c r="L1595" s="70" t="s">
        <v>1171</v>
      </c>
    </row>
    <row r="1596" spans="1:12" ht="30">
      <c r="A1596" s="25">
        <v>81001</v>
      </c>
      <c r="B1596" s="2" t="s">
        <v>1003</v>
      </c>
      <c r="C1596" s="2" t="s">
        <v>1003</v>
      </c>
      <c r="D1596" s="2" t="s">
        <v>1179</v>
      </c>
      <c r="E1596" s="2" t="s">
        <v>1183</v>
      </c>
      <c r="F1596" s="2" t="s">
        <v>1178</v>
      </c>
      <c r="G1596" s="2" t="s">
        <v>1097</v>
      </c>
      <c r="H1596" s="2">
        <v>2018</v>
      </c>
      <c r="I1596" s="69">
        <v>21.818271636962901</v>
      </c>
      <c r="J1596" s="5">
        <v>21.818271636962901</v>
      </c>
      <c r="K1596" s="2">
        <v>125</v>
      </c>
      <c r="L1596" s="70" t="s">
        <v>1182</v>
      </c>
    </row>
    <row r="1597" spans="1:12" ht="30">
      <c r="A1597" s="25">
        <v>81065</v>
      </c>
      <c r="B1597" s="2" t="s">
        <v>1003</v>
      </c>
      <c r="C1597" s="2" t="s">
        <v>1004</v>
      </c>
      <c r="D1597" s="2" t="s">
        <v>1179</v>
      </c>
      <c r="E1597" s="2" t="s">
        <v>1183</v>
      </c>
      <c r="F1597" s="2" t="s">
        <v>1178</v>
      </c>
      <c r="G1597" s="2" t="s">
        <v>1097</v>
      </c>
      <c r="H1597" s="2">
        <v>2018</v>
      </c>
      <c r="I1597" s="69">
        <v>25.289180755615199</v>
      </c>
      <c r="J1597" s="5">
        <v>25.289180755615199</v>
      </c>
      <c r="K1597" s="2">
        <v>125</v>
      </c>
      <c r="L1597" s="70" t="s">
        <v>1182</v>
      </c>
    </row>
    <row r="1598" spans="1:12" ht="30">
      <c r="A1598" s="25">
        <v>81220</v>
      </c>
      <c r="B1598" s="2" t="s">
        <v>1003</v>
      </c>
      <c r="C1598" s="2" t="s">
        <v>1005</v>
      </c>
      <c r="D1598" s="2" t="s">
        <v>1179</v>
      </c>
      <c r="E1598" s="2" t="s">
        <v>1183</v>
      </c>
      <c r="F1598" s="2" t="s">
        <v>1178</v>
      </c>
      <c r="G1598" s="2" t="s">
        <v>1097</v>
      </c>
      <c r="H1598" s="2">
        <v>2018</v>
      </c>
      <c r="I1598" s="69">
        <v>30.6335849761963</v>
      </c>
      <c r="J1598" s="5">
        <v>30.6335849761963</v>
      </c>
      <c r="K1598" s="2">
        <v>125</v>
      </c>
      <c r="L1598" s="70" t="s">
        <v>1182</v>
      </c>
    </row>
    <row r="1599" spans="1:12" ht="30">
      <c r="A1599" s="25">
        <v>81300</v>
      </c>
      <c r="B1599" s="2" t="s">
        <v>1003</v>
      </c>
      <c r="C1599" s="2" t="s">
        <v>1006</v>
      </c>
      <c r="D1599" s="2" t="s">
        <v>1179</v>
      </c>
      <c r="E1599" s="2" t="s">
        <v>1183</v>
      </c>
      <c r="F1599" s="2" t="s">
        <v>1178</v>
      </c>
      <c r="G1599" s="2" t="s">
        <v>1097</v>
      </c>
      <c r="H1599" s="2">
        <v>2018</v>
      </c>
      <c r="I1599" s="69">
        <v>17.0419406890869</v>
      </c>
      <c r="J1599" s="5">
        <v>17.0419406890869</v>
      </c>
      <c r="K1599" s="2">
        <v>125</v>
      </c>
      <c r="L1599" s="70" t="s">
        <v>1182</v>
      </c>
    </row>
    <row r="1600" spans="1:12" ht="30">
      <c r="A1600" s="25">
        <v>81591</v>
      </c>
      <c r="B1600" s="2" t="s">
        <v>1003</v>
      </c>
      <c r="C1600" s="2" t="s">
        <v>1007</v>
      </c>
      <c r="D1600" s="2" t="s">
        <v>1179</v>
      </c>
      <c r="E1600" s="2" t="s">
        <v>1183</v>
      </c>
      <c r="F1600" s="2" t="s">
        <v>1178</v>
      </c>
      <c r="G1600" s="2" t="s">
        <v>1097</v>
      </c>
      <c r="H1600" s="2">
        <v>2018</v>
      </c>
      <c r="I1600" s="69">
        <v>15.8404140472412</v>
      </c>
      <c r="J1600" s="5">
        <v>15.8404140472412</v>
      </c>
      <c r="K1600" s="2">
        <v>125</v>
      </c>
      <c r="L1600" s="70" t="s">
        <v>1182</v>
      </c>
    </row>
    <row r="1601" spans="1:12" ht="30">
      <c r="A1601" s="25">
        <v>81736</v>
      </c>
      <c r="B1601" s="2" t="s">
        <v>1003</v>
      </c>
      <c r="C1601" s="2" t="s">
        <v>1008</v>
      </c>
      <c r="D1601" s="2" t="s">
        <v>1179</v>
      </c>
      <c r="E1601" s="2" t="s">
        <v>1183</v>
      </c>
      <c r="F1601" s="2" t="s">
        <v>1178</v>
      </c>
      <c r="G1601" s="2" t="s">
        <v>1097</v>
      </c>
      <c r="H1601" s="2">
        <v>2018</v>
      </c>
      <c r="I1601" s="69">
        <v>18.915321350097699</v>
      </c>
      <c r="J1601" s="5">
        <v>18.915321350097699</v>
      </c>
      <c r="K1601" s="2">
        <v>125</v>
      </c>
      <c r="L1601" s="70" t="s">
        <v>1182</v>
      </c>
    </row>
    <row r="1602" spans="1:12" ht="30">
      <c r="A1602" s="25">
        <v>81794</v>
      </c>
      <c r="B1602" s="2" t="s">
        <v>1003</v>
      </c>
      <c r="C1602" s="2" t="s">
        <v>1009</v>
      </c>
      <c r="D1602" s="2" t="s">
        <v>1179</v>
      </c>
      <c r="E1602" s="2" t="s">
        <v>1183</v>
      </c>
      <c r="F1602" s="2" t="s">
        <v>1178</v>
      </c>
      <c r="G1602" s="2" t="s">
        <v>1097</v>
      </c>
      <c r="H1602" s="2">
        <v>2018</v>
      </c>
      <c r="I1602" s="69">
        <v>30.931376874464299</v>
      </c>
      <c r="J1602" s="5">
        <v>30.931376874464299</v>
      </c>
      <c r="K1602" s="2">
        <v>125</v>
      </c>
      <c r="L1602" s="70" t="s">
        <v>1182</v>
      </c>
    </row>
    <row r="1603" spans="1:12" ht="30">
      <c r="A1603" s="25">
        <v>81001</v>
      </c>
      <c r="B1603" s="2" t="s">
        <v>1003</v>
      </c>
      <c r="C1603" s="2" t="s">
        <v>1003</v>
      </c>
      <c r="D1603" s="2" t="s">
        <v>1179</v>
      </c>
      <c r="E1603" s="2" t="s">
        <v>1183</v>
      </c>
      <c r="F1603" s="2" t="s">
        <v>1178</v>
      </c>
      <c r="G1603" s="2" t="s">
        <v>1097</v>
      </c>
      <c r="H1603" s="2">
        <v>2019</v>
      </c>
      <c r="I1603" s="69">
        <v>20.774993603865241</v>
      </c>
      <c r="J1603" s="5">
        <v>20.774993603865241</v>
      </c>
      <c r="K1603" s="2">
        <v>125</v>
      </c>
      <c r="L1603" s="70" t="s">
        <v>1182</v>
      </c>
    </row>
    <row r="1604" spans="1:12" ht="30">
      <c r="A1604" s="25">
        <v>81065</v>
      </c>
      <c r="B1604" s="2" t="s">
        <v>1003</v>
      </c>
      <c r="C1604" s="2" t="s">
        <v>1004</v>
      </c>
      <c r="D1604" s="2" t="s">
        <v>1179</v>
      </c>
      <c r="E1604" s="2" t="s">
        <v>1183</v>
      </c>
      <c r="F1604" s="2" t="s">
        <v>1178</v>
      </c>
      <c r="G1604" s="2" t="s">
        <v>1097</v>
      </c>
      <c r="H1604" s="2">
        <v>2019</v>
      </c>
      <c r="I1604" s="69">
        <v>23.196054459389259</v>
      </c>
      <c r="J1604" s="5">
        <v>23.196054459389259</v>
      </c>
      <c r="K1604" s="2">
        <v>125</v>
      </c>
      <c r="L1604" s="70" t="s">
        <v>1182</v>
      </c>
    </row>
    <row r="1605" spans="1:12" ht="30">
      <c r="A1605" s="25">
        <v>81220</v>
      </c>
      <c r="B1605" s="2" t="s">
        <v>1003</v>
      </c>
      <c r="C1605" s="2" t="s">
        <v>1005</v>
      </c>
      <c r="D1605" s="2" t="s">
        <v>1179</v>
      </c>
      <c r="E1605" s="2" t="s">
        <v>1183</v>
      </c>
      <c r="F1605" s="2" t="s">
        <v>1178</v>
      </c>
      <c r="G1605" s="2" t="s">
        <v>1097</v>
      </c>
      <c r="H1605" s="2">
        <v>2019</v>
      </c>
      <c r="I1605" s="69">
        <v>27.137762718953631</v>
      </c>
      <c r="J1605" s="5">
        <v>27.137762718953631</v>
      </c>
      <c r="K1605" s="2">
        <v>125</v>
      </c>
      <c r="L1605" s="70" t="s">
        <v>1182</v>
      </c>
    </row>
    <row r="1606" spans="1:12" ht="30">
      <c r="A1606" s="25">
        <v>81300</v>
      </c>
      <c r="B1606" s="2" t="s">
        <v>1003</v>
      </c>
      <c r="C1606" s="2" t="s">
        <v>1006</v>
      </c>
      <c r="D1606" s="2" t="s">
        <v>1179</v>
      </c>
      <c r="E1606" s="2" t="s">
        <v>1183</v>
      </c>
      <c r="F1606" s="2" t="s">
        <v>1178</v>
      </c>
      <c r="G1606" s="2" t="s">
        <v>1097</v>
      </c>
      <c r="H1606" s="2">
        <v>2019</v>
      </c>
      <c r="I1606" s="69">
        <v>16.465722192446538</v>
      </c>
      <c r="J1606" s="5">
        <v>16.465722192446538</v>
      </c>
      <c r="K1606" s="2">
        <v>125</v>
      </c>
      <c r="L1606" s="70" t="s">
        <v>1182</v>
      </c>
    </row>
    <row r="1607" spans="1:12" ht="30">
      <c r="A1607" s="25">
        <v>81591</v>
      </c>
      <c r="B1607" s="2" t="s">
        <v>1003</v>
      </c>
      <c r="C1607" s="2" t="s">
        <v>1007</v>
      </c>
      <c r="D1607" s="2" t="s">
        <v>1179</v>
      </c>
      <c r="E1607" s="2" t="s">
        <v>1183</v>
      </c>
      <c r="F1607" s="2" t="s">
        <v>1178</v>
      </c>
      <c r="G1607" s="2" t="s">
        <v>1097</v>
      </c>
      <c r="H1607" s="2">
        <v>2019</v>
      </c>
      <c r="I1607" s="69">
        <v>15.701453969757409</v>
      </c>
      <c r="J1607" s="5">
        <v>15.701453969757409</v>
      </c>
      <c r="K1607" s="2">
        <v>125</v>
      </c>
      <c r="L1607" s="70" t="s">
        <v>1182</v>
      </c>
    </row>
    <row r="1608" spans="1:12" ht="30">
      <c r="A1608" s="25">
        <v>81736</v>
      </c>
      <c r="B1608" s="2" t="s">
        <v>1003</v>
      </c>
      <c r="C1608" s="2" t="s">
        <v>1008</v>
      </c>
      <c r="D1608" s="2" t="s">
        <v>1179</v>
      </c>
      <c r="E1608" s="2" t="s">
        <v>1183</v>
      </c>
      <c r="F1608" s="2" t="s">
        <v>1178</v>
      </c>
      <c r="G1608" s="2" t="s">
        <v>1097</v>
      </c>
      <c r="H1608" s="2">
        <v>2019</v>
      </c>
      <c r="I1608" s="69">
        <v>17.562138162094499</v>
      </c>
      <c r="J1608" s="5">
        <v>17.562138162094499</v>
      </c>
      <c r="K1608" s="2">
        <v>125</v>
      </c>
      <c r="L1608" s="70" t="s">
        <v>1182</v>
      </c>
    </row>
    <row r="1609" spans="1:12" ht="30">
      <c r="A1609" s="25">
        <v>81794</v>
      </c>
      <c r="B1609" s="2" t="s">
        <v>1003</v>
      </c>
      <c r="C1609" s="2" t="s">
        <v>1009</v>
      </c>
      <c r="D1609" s="2" t="s">
        <v>1179</v>
      </c>
      <c r="E1609" s="2" t="s">
        <v>1183</v>
      </c>
      <c r="F1609" s="2" t="s">
        <v>1178</v>
      </c>
      <c r="G1609" s="2" t="s">
        <v>1097</v>
      </c>
      <c r="H1609" s="2">
        <v>2019</v>
      </c>
      <c r="I1609" s="69">
        <v>27.774660291426478</v>
      </c>
      <c r="J1609" s="5">
        <v>27.774660291426478</v>
      </c>
      <c r="K1609" s="2">
        <v>125</v>
      </c>
      <c r="L1609" s="70" t="s">
        <v>1182</v>
      </c>
    </row>
    <row r="1610" spans="1:12" ht="30">
      <c r="A1610" s="25">
        <v>81001</v>
      </c>
      <c r="B1610" s="2" t="s">
        <v>1003</v>
      </c>
      <c r="C1610" s="2" t="s">
        <v>1003</v>
      </c>
      <c r="D1610" s="2" t="s">
        <v>1179</v>
      </c>
      <c r="E1610" s="2" t="s">
        <v>1183</v>
      </c>
      <c r="F1610" s="2" t="s">
        <v>1178</v>
      </c>
      <c r="G1610" s="2" t="s">
        <v>1097</v>
      </c>
      <c r="H1610" s="2">
        <v>2020</v>
      </c>
      <c r="I1610" s="69">
        <v>19.30242793</v>
      </c>
      <c r="J1610" s="5">
        <v>19.30242793</v>
      </c>
      <c r="K1610" s="2">
        <v>125</v>
      </c>
      <c r="L1610" s="70" t="s">
        <v>1182</v>
      </c>
    </row>
    <row r="1611" spans="1:12" ht="30">
      <c r="A1611" s="25">
        <v>81065</v>
      </c>
      <c r="B1611" s="2" t="s">
        <v>1003</v>
      </c>
      <c r="C1611" s="2" t="s">
        <v>1004</v>
      </c>
      <c r="D1611" s="2" t="s">
        <v>1179</v>
      </c>
      <c r="E1611" s="2" t="s">
        <v>1183</v>
      </c>
      <c r="F1611" s="2" t="s">
        <v>1178</v>
      </c>
      <c r="G1611" s="2" t="s">
        <v>1097</v>
      </c>
      <c r="H1611" s="2">
        <v>2020</v>
      </c>
      <c r="I1611" s="69">
        <v>23.54383808</v>
      </c>
      <c r="J1611" s="5">
        <v>23.54383808</v>
      </c>
      <c r="K1611" s="2">
        <v>125</v>
      </c>
      <c r="L1611" s="70" t="s">
        <v>1182</v>
      </c>
    </row>
    <row r="1612" spans="1:12" ht="30">
      <c r="A1612" s="25">
        <v>81220</v>
      </c>
      <c r="B1612" s="2" t="s">
        <v>1003</v>
      </c>
      <c r="C1612" s="2" t="s">
        <v>1005</v>
      </c>
      <c r="D1612" s="2" t="s">
        <v>1179</v>
      </c>
      <c r="E1612" s="2" t="s">
        <v>1183</v>
      </c>
      <c r="F1612" s="2" t="s">
        <v>1178</v>
      </c>
      <c r="G1612" s="2" t="s">
        <v>1097</v>
      </c>
      <c r="H1612" s="2">
        <v>2020</v>
      </c>
      <c r="I1612" s="69">
        <v>26.325896610000001</v>
      </c>
      <c r="J1612" s="5">
        <v>26.325896610000001</v>
      </c>
      <c r="K1612" s="2">
        <v>125</v>
      </c>
      <c r="L1612" s="70" t="s">
        <v>1182</v>
      </c>
    </row>
    <row r="1613" spans="1:12" ht="30">
      <c r="A1613" s="25">
        <v>81300</v>
      </c>
      <c r="B1613" s="2" t="s">
        <v>1003</v>
      </c>
      <c r="C1613" s="2" t="s">
        <v>1006</v>
      </c>
      <c r="D1613" s="2" t="s">
        <v>1179</v>
      </c>
      <c r="E1613" s="2" t="s">
        <v>1183</v>
      </c>
      <c r="F1613" s="2" t="s">
        <v>1178</v>
      </c>
      <c r="G1613" s="2" t="s">
        <v>1097</v>
      </c>
      <c r="H1613" s="2">
        <v>2020</v>
      </c>
      <c r="I1613" s="69">
        <v>14.13877587</v>
      </c>
      <c r="J1613" s="5">
        <v>14.13877587</v>
      </c>
      <c r="K1613" s="2">
        <v>125</v>
      </c>
      <c r="L1613" s="70" t="s">
        <v>1182</v>
      </c>
    </row>
    <row r="1614" spans="1:12" ht="30">
      <c r="A1614" s="25">
        <v>81591</v>
      </c>
      <c r="B1614" s="2" t="s">
        <v>1003</v>
      </c>
      <c r="C1614" s="2" t="s">
        <v>1007</v>
      </c>
      <c r="D1614" s="2" t="s">
        <v>1179</v>
      </c>
      <c r="E1614" s="2" t="s">
        <v>1183</v>
      </c>
      <c r="F1614" s="2" t="s">
        <v>1178</v>
      </c>
      <c r="G1614" s="2" t="s">
        <v>1097</v>
      </c>
      <c r="H1614" s="2">
        <v>2020</v>
      </c>
      <c r="I1614" s="69">
        <v>13.67120465</v>
      </c>
      <c r="J1614" s="5">
        <v>13.67120465</v>
      </c>
      <c r="K1614" s="2">
        <v>125</v>
      </c>
      <c r="L1614" s="70" t="s">
        <v>1182</v>
      </c>
    </row>
    <row r="1615" spans="1:12" ht="30">
      <c r="A1615" s="25">
        <v>81736</v>
      </c>
      <c r="B1615" s="2" t="s">
        <v>1003</v>
      </c>
      <c r="C1615" s="2" t="s">
        <v>1008</v>
      </c>
      <c r="D1615" s="2" t="s">
        <v>1179</v>
      </c>
      <c r="E1615" s="2" t="s">
        <v>1183</v>
      </c>
      <c r="F1615" s="2" t="s">
        <v>1178</v>
      </c>
      <c r="G1615" s="2" t="s">
        <v>1097</v>
      </c>
      <c r="H1615" s="2">
        <v>2020</v>
      </c>
      <c r="I1615" s="69">
        <v>17.570015769999998</v>
      </c>
      <c r="J1615" s="5">
        <v>17.570015769999998</v>
      </c>
      <c r="K1615" s="2">
        <v>125</v>
      </c>
      <c r="L1615" s="70" t="s">
        <v>1182</v>
      </c>
    </row>
    <row r="1616" spans="1:12" ht="30">
      <c r="A1616" s="25">
        <v>81794</v>
      </c>
      <c r="B1616" s="2" t="s">
        <v>1003</v>
      </c>
      <c r="C1616" s="2" t="s">
        <v>1009</v>
      </c>
      <c r="D1616" s="2" t="s">
        <v>1179</v>
      </c>
      <c r="E1616" s="2" t="s">
        <v>1183</v>
      </c>
      <c r="F1616" s="2" t="s">
        <v>1178</v>
      </c>
      <c r="G1616" s="2" t="s">
        <v>1097</v>
      </c>
      <c r="H1616" s="2">
        <v>2020</v>
      </c>
      <c r="I1616" s="69">
        <v>30.558531520000003</v>
      </c>
      <c r="J1616" s="5">
        <v>30.558531520000003</v>
      </c>
      <c r="K1616" s="2">
        <v>125</v>
      </c>
      <c r="L1616" s="70" t="s">
        <v>1182</v>
      </c>
    </row>
    <row r="1617" spans="1:12" ht="30">
      <c r="A1617" s="25">
        <v>1</v>
      </c>
      <c r="B1617" s="2" t="s">
        <v>1072</v>
      </c>
      <c r="C1617" s="2" t="s">
        <v>1072</v>
      </c>
      <c r="D1617" s="2" t="s">
        <v>1184</v>
      </c>
      <c r="E1617" s="2" t="s">
        <v>1183</v>
      </c>
      <c r="F1617" s="2" t="s">
        <v>1178</v>
      </c>
      <c r="G1617" s="2" t="s">
        <v>1097</v>
      </c>
      <c r="H1617" s="2">
        <v>2018</v>
      </c>
      <c r="I1617" s="69">
        <v>20.129024390243931</v>
      </c>
      <c r="J1617" s="5">
        <v>20.129024390243931</v>
      </c>
      <c r="K1617" s="2">
        <v>146</v>
      </c>
      <c r="L1617" s="70" t="s">
        <v>1182</v>
      </c>
    </row>
    <row r="1618" spans="1:12" ht="45">
      <c r="A1618" s="25">
        <v>81</v>
      </c>
      <c r="B1618" s="2" t="s">
        <v>1003</v>
      </c>
      <c r="C1618" s="2" t="s">
        <v>1075</v>
      </c>
      <c r="D1618" s="2" t="s">
        <v>1184</v>
      </c>
      <c r="E1618" s="2" t="s">
        <v>1183</v>
      </c>
      <c r="F1618" s="2" t="s">
        <v>1178</v>
      </c>
      <c r="G1618" s="2" t="s">
        <v>1097</v>
      </c>
      <c r="H1618" s="2">
        <v>2018</v>
      </c>
      <c r="I1618" s="69">
        <v>22.73609756097563</v>
      </c>
      <c r="J1618" s="5">
        <v>22.73609756097563</v>
      </c>
      <c r="K1618" s="2">
        <v>146</v>
      </c>
      <c r="L1618" s="70" t="s">
        <v>1182</v>
      </c>
    </row>
    <row r="1619" spans="1:12" ht="30">
      <c r="A1619" s="25">
        <v>1</v>
      </c>
      <c r="B1619" s="2" t="s">
        <v>1072</v>
      </c>
      <c r="C1619" s="2" t="s">
        <v>1072</v>
      </c>
      <c r="D1619" s="2" t="s">
        <v>1184</v>
      </c>
      <c r="E1619" s="2" t="s">
        <v>1183</v>
      </c>
      <c r="F1619" s="2" t="s">
        <v>1178</v>
      </c>
      <c r="G1619" s="2" t="s">
        <v>1097</v>
      </c>
      <c r="H1619" s="2">
        <v>2019</v>
      </c>
      <c r="I1619" s="69">
        <v>19.762682926829292</v>
      </c>
      <c r="J1619" s="5">
        <v>19.762682926829292</v>
      </c>
      <c r="K1619" s="2">
        <v>146</v>
      </c>
      <c r="L1619" s="70" t="s">
        <v>1182</v>
      </c>
    </row>
    <row r="1620" spans="1:12" ht="45">
      <c r="A1620" s="25">
        <v>81</v>
      </c>
      <c r="B1620" s="2" t="s">
        <v>1003</v>
      </c>
      <c r="C1620" s="2" t="s">
        <v>1075</v>
      </c>
      <c r="D1620" s="2" t="s">
        <v>1184</v>
      </c>
      <c r="E1620" s="2" t="s">
        <v>1183</v>
      </c>
      <c r="F1620" s="2" t="s">
        <v>1178</v>
      </c>
      <c r="G1620" s="2" t="s">
        <v>1097</v>
      </c>
      <c r="H1620" s="2">
        <v>2019</v>
      </c>
      <c r="I1620" s="69">
        <v>22.239268292682887</v>
      </c>
      <c r="J1620" s="5">
        <v>22.239268292682887</v>
      </c>
      <c r="K1620" s="2">
        <v>146</v>
      </c>
      <c r="L1620" s="70" t="s">
        <v>1182</v>
      </c>
    </row>
    <row r="1621" spans="1:12" ht="30">
      <c r="A1621" s="25">
        <v>1</v>
      </c>
      <c r="B1621" s="2" t="s">
        <v>1072</v>
      </c>
      <c r="C1621" s="2" t="s">
        <v>1072</v>
      </c>
      <c r="D1621" s="2" t="s">
        <v>1184</v>
      </c>
      <c r="E1621" s="2" t="s">
        <v>1183</v>
      </c>
      <c r="F1621" s="2" t="s">
        <v>1178</v>
      </c>
      <c r="G1621" s="2" t="s">
        <v>1097</v>
      </c>
      <c r="H1621" s="2">
        <v>2020</v>
      </c>
      <c r="I1621" s="69">
        <v>19.471707317073175</v>
      </c>
      <c r="J1621" s="5">
        <v>19.471707317073175</v>
      </c>
      <c r="K1621" s="2">
        <v>146</v>
      </c>
      <c r="L1621" s="70" t="s">
        <v>1182</v>
      </c>
    </row>
    <row r="1622" spans="1:12" ht="45">
      <c r="A1622" s="25">
        <v>81</v>
      </c>
      <c r="B1622" s="2" t="s">
        <v>1003</v>
      </c>
      <c r="C1622" s="2" t="s">
        <v>1075</v>
      </c>
      <c r="D1622" s="2" t="s">
        <v>1184</v>
      </c>
      <c r="E1622" s="2" t="s">
        <v>1183</v>
      </c>
      <c r="F1622" s="2" t="s">
        <v>1178</v>
      </c>
      <c r="G1622" s="2" t="s">
        <v>1097</v>
      </c>
      <c r="H1622" s="2">
        <v>2020</v>
      </c>
      <c r="I1622" s="69">
        <v>22.132682926829347</v>
      </c>
      <c r="J1622" s="5">
        <v>22.132682926829347</v>
      </c>
      <c r="K1622" s="2">
        <v>146</v>
      </c>
      <c r="L1622" s="70" t="s">
        <v>1182</v>
      </c>
    </row>
    <row r="1623" spans="1:12" ht="30">
      <c r="A1623" s="25">
        <v>1</v>
      </c>
      <c r="B1623" s="2" t="s">
        <v>1072</v>
      </c>
      <c r="C1623" s="2" t="s">
        <v>1072</v>
      </c>
      <c r="D1623" s="2" t="s">
        <v>1179</v>
      </c>
      <c r="E1623" s="2" t="s">
        <v>1183</v>
      </c>
      <c r="F1623" s="2" t="s">
        <v>1178</v>
      </c>
      <c r="G1623" s="2" t="s">
        <v>1097</v>
      </c>
      <c r="H1623" s="2">
        <v>2018</v>
      </c>
      <c r="I1623" s="69">
        <v>17.422857440805871</v>
      </c>
      <c r="J1623" s="5">
        <v>17.422857440805871</v>
      </c>
      <c r="K1623" s="2">
        <v>125</v>
      </c>
      <c r="L1623" s="70" t="s">
        <v>1182</v>
      </c>
    </row>
    <row r="1624" spans="1:12" ht="45">
      <c r="A1624" s="25">
        <v>81</v>
      </c>
      <c r="B1624" s="2" t="s">
        <v>1003</v>
      </c>
      <c r="C1624" s="2" t="s">
        <v>1075</v>
      </c>
      <c r="D1624" s="2" t="s">
        <v>1179</v>
      </c>
      <c r="E1624" s="2" t="s">
        <v>1183</v>
      </c>
      <c r="F1624" s="2" t="s">
        <v>1178</v>
      </c>
      <c r="G1624" s="2" t="s">
        <v>1097</v>
      </c>
      <c r="H1624" s="2">
        <v>2018</v>
      </c>
      <c r="I1624" s="69">
        <v>19.683996923533499</v>
      </c>
      <c r="J1624" s="5">
        <v>19.683996923533499</v>
      </c>
      <c r="K1624" s="2">
        <v>125</v>
      </c>
      <c r="L1624" s="70" t="s">
        <v>1182</v>
      </c>
    </row>
    <row r="1625" spans="1:12" ht="30">
      <c r="A1625" s="25">
        <v>1</v>
      </c>
      <c r="B1625" s="2" t="s">
        <v>1072</v>
      </c>
      <c r="C1625" s="2" t="s">
        <v>1072</v>
      </c>
      <c r="D1625" s="2" t="s">
        <v>1179</v>
      </c>
      <c r="E1625" s="2" t="s">
        <v>1183</v>
      </c>
      <c r="F1625" s="2" t="s">
        <v>1178</v>
      </c>
      <c r="G1625" s="2" t="s">
        <v>1097</v>
      </c>
      <c r="H1625" s="2">
        <v>2019</v>
      </c>
      <c r="I1625" s="69">
        <v>17.335821191697889</v>
      </c>
      <c r="J1625" s="5">
        <v>17.335821191697889</v>
      </c>
      <c r="K1625" s="2">
        <v>125</v>
      </c>
      <c r="L1625" s="70" t="s">
        <v>1182</v>
      </c>
    </row>
    <row r="1626" spans="1:12" ht="45">
      <c r="A1626" s="25">
        <v>81</v>
      </c>
      <c r="B1626" s="2" t="s">
        <v>1003</v>
      </c>
      <c r="C1626" s="2" t="s">
        <v>1075</v>
      </c>
      <c r="D1626" s="2" t="s">
        <v>1179</v>
      </c>
      <c r="E1626" s="2" t="s">
        <v>1183</v>
      </c>
      <c r="F1626" s="2" t="s">
        <v>1178</v>
      </c>
      <c r="G1626" s="2" t="s">
        <v>1097</v>
      </c>
      <c r="H1626" s="2">
        <v>2019</v>
      </c>
      <c r="I1626" s="69">
        <v>21.541362177168949</v>
      </c>
      <c r="J1626" s="5">
        <v>21.541362177168949</v>
      </c>
      <c r="K1626" s="2">
        <v>125</v>
      </c>
      <c r="L1626" s="70" t="s">
        <v>1182</v>
      </c>
    </row>
    <row r="1627" spans="1:12" ht="30">
      <c r="A1627" s="25">
        <v>1</v>
      </c>
      <c r="B1627" s="2" t="s">
        <v>1072</v>
      </c>
      <c r="C1627" s="2" t="s">
        <v>1072</v>
      </c>
      <c r="D1627" s="2" t="s">
        <v>1179</v>
      </c>
      <c r="E1627" s="2" t="s">
        <v>1183</v>
      </c>
      <c r="F1627" s="2" t="s">
        <v>1178</v>
      </c>
      <c r="G1627" s="2" t="s">
        <v>1097</v>
      </c>
      <c r="H1627" s="2">
        <v>2020</v>
      </c>
      <c r="I1627" s="69">
        <v>17.62</v>
      </c>
      <c r="J1627" s="5">
        <v>17.62</v>
      </c>
      <c r="K1627" s="2">
        <v>125</v>
      </c>
      <c r="L1627" s="70" t="s">
        <v>1182</v>
      </c>
    </row>
    <row r="1628" spans="1:12" ht="45">
      <c r="A1628" s="25">
        <v>81</v>
      </c>
      <c r="B1628" s="2" t="s">
        <v>1003</v>
      </c>
      <c r="C1628" s="2" t="s">
        <v>1075</v>
      </c>
      <c r="D1628" s="2" t="s">
        <v>1179</v>
      </c>
      <c r="E1628" s="2" t="s">
        <v>1183</v>
      </c>
      <c r="F1628" s="2" t="s">
        <v>1178</v>
      </c>
      <c r="G1628" s="2" t="s">
        <v>1097</v>
      </c>
      <c r="H1628" s="2">
        <v>2020</v>
      </c>
      <c r="I1628" s="69">
        <v>21.463459690769</v>
      </c>
      <c r="J1628" s="5">
        <v>21.463459690769</v>
      </c>
      <c r="K1628" s="2">
        <v>125</v>
      </c>
      <c r="L1628" s="70" t="s">
        <v>1182</v>
      </c>
    </row>
    <row r="1629" spans="1:12" ht="45">
      <c r="A1629" s="25">
        <v>81736</v>
      </c>
      <c r="B1629" s="2" t="s">
        <v>1003</v>
      </c>
      <c r="C1629" s="2" t="s">
        <v>1008</v>
      </c>
      <c r="D1629" s="2" t="s">
        <v>1259</v>
      </c>
      <c r="E1629" s="2" t="s">
        <v>1125</v>
      </c>
      <c r="F1629" s="2" t="s">
        <v>1258</v>
      </c>
      <c r="G1629" s="2" t="s">
        <v>1284</v>
      </c>
      <c r="H1629" s="2">
        <v>2019</v>
      </c>
      <c r="I1629" s="69">
        <v>1</v>
      </c>
      <c r="J1629" s="5">
        <v>1</v>
      </c>
      <c r="K1629" s="2">
        <v>44</v>
      </c>
      <c r="L1629" s="70" t="s">
        <v>1168</v>
      </c>
    </row>
    <row r="1630" spans="1:12" ht="45">
      <c r="A1630" s="25">
        <v>1</v>
      </c>
      <c r="B1630" s="2" t="s">
        <v>1072</v>
      </c>
      <c r="C1630" s="2" t="s">
        <v>1072</v>
      </c>
      <c r="D1630" s="2" t="s">
        <v>1259</v>
      </c>
      <c r="E1630" s="2" t="s">
        <v>1125</v>
      </c>
      <c r="F1630" s="2" t="s">
        <v>1258</v>
      </c>
      <c r="G1630" s="2" t="s">
        <v>1284</v>
      </c>
      <c r="H1630" s="2">
        <v>2019</v>
      </c>
      <c r="I1630" s="69">
        <v>504</v>
      </c>
      <c r="J1630" s="5">
        <v>504</v>
      </c>
      <c r="K1630" s="2">
        <v>44</v>
      </c>
      <c r="L1630" s="70" t="s">
        <v>1168</v>
      </c>
    </row>
    <row r="1631" spans="1:12" ht="45">
      <c r="A1631" s="25">
        <v>81001</v>
      </c>
      <c r="B1631" s="2" t="s">
        <v>1003</v>
      </c>
      <c r="C1631" s="2" t="s">
        <v>1003</v>
      </c>
      <c r="D1631" s="2" t="s">
        <v>1259</v>
      </c>
      <c r="E1631" s="2" t="s">
        <v>1125</v>
      </c>
      <c r="F1631" s="2" t="s">
        <v>1258</v>
      </c>
      <c r="G1631" s="2" t="s">
        <v>1284</v>
      </c>
      <c r="H1631" s="2">
        <v>2020</v>
      </c>
      <c r="I1631" s="69">
        <v>1</v>
      </c>
      <c r="J1631" s="5">
        <v>1</v>
      </c>
      <c r="K1631" s="2">
        <v>44</v>
      </c>
      <c r="L1631" s="70" t="s">
        <v>1168</v>
      </c>
    </row>
    <row r="1632" spans="1:12" ht="45">
      <c r="A1632" s="25">
        <v>81736</v>
      </c>
      <c r="B1632" s="2" t="s">
        <v>1003</v>
      </c>
      <c r="C1632" s="2" t="s">
        <v>1008</v>
      </c>
      <c r="D1632" s="2" t="s">
        <v>1259</v>
      </c>
      <c r="E1632" s="2" t="s">
        <v>1125</v>
      </c>
      <c r="F1632" s="2" t="s">
        <v>1258</v>
      </c>
      <c r="G1632" s="2" t="s">
        <v>1284</v>
      </c>
      <c r="H1632" s="2">
        <v>2020</v>
      </c>
      <c r="I1632" s="69">
        <v>1</v>
      </c>
      <c r="J1632" s="5">
        <v>1</v>
      </c>
      <c r="K1632" s="2">
        <v>44</v>
      </c>
      <c r="L1632" s="70" t="s">
        <v>1168</v>
      </c>
    </row>
    <row r="1633" spans="1:12" ht="45">
      <c r="A1633" s="25">
        <v>81300</v>
      </c>
      <c r="B1633" s="2" t="s">
        <v>1003</v>
      </c>
      <c r="C1633" s="2" t="s">
        <v>1006</v>
      </c>
      <c r="D1633" s="2" t="s">
        <v>1259</v>
      </c>
      <c r="E1633" s="2" t="s">
        <v>1125</v>
      </c>
      <c r="F1633" s="2" t="s">
        <v>1258</v>
      </c>
      <c r="G1633" s="2" t="s">
        <v>1284</v>
      </c>
      <c r="H1633" s="2">
        <v>2020</v>
      </c>
      <c r="I1633" s="69">
        <v>1</v>
      </c>
      <c r="J1633" s="5">
        <v>1</v>
      </c>
      <c r="K1633" s="2">
        <v>44</v>
      </c>
      <c r="L1633" s="70" t="s">
        <v>1168</v>
      </c>
    </row>
    <row r="1634" spans="1:12" ht="45">
      <c r="A1634" s="25">
        <v>1</v>
      </c>
      <c r="B1634" s="2" t="s">
        <v>1072</v>
      </c>
      <c r="C1634" s="2" t="s">
        <v>1072</v>
      </c>
      <c r="D1634" s="2" t="s">
        <v>1259</v>
      </c>
      <c r="E1634" s="2" t="s">
        <v>1125</v>
      </c>
      <c r="F1634" s="2" t="s">
        <v>1258</v>
      </c>
      <c r="G1634" s="2" t="s">
        <v>1284</v>
      </c>
      <c r="H1634" s="2">
        <v>2020</v>
      </c>
      <c r="I1634" s="69">
        <v>530</v>
      </c>
      <c r="J1634" s="5">
        <v>530</v>
      </c>
      <c r="K1634" s="2">
        <v>44</v>
      </c>
      <c r="L1634" s="70" t="s">
        <v>1168</v>
      </c>
    </row>
    <row r="1635" spans="1:12" ht="45">
      <c r="A1635" s="25">
        <v>81001</v>
      </c>
      <c r="B1635" s="2" t="s">
        <v>1003</v>
      </c>
      <c r="C1635" s="2" t="s">
        <v>1003</v>
      </c>
      <c r="D1635" s="2" t="s">
        <v>1259</v>
      </c>
      <c r="E1635" s="2" t="s">
        <v>1125</v>
      </c>
      <c r="F1635" s="2" t="s">
        <v>1258</v>
      </c>
      <c r="G1635" s="2" t="s">
        <v>1284</v>
      </c>
      <c r="H1635" s="2">
        <v>2021</v>
      </c>
      <c r="I1635" s="69">
        <v>1</v>
      </c>
      <c r="J1635" s="5">
        <v>1</v>
      </c>
      <c r="K1635" s="2">
        <v>44</v>
      </c>
      <c r="L1635" s="70" t="s">
        <v>1168</v>
      </c>
    </row>
    <row r="1636" spans="1:12" ht="45">
      <c r="A1636" s="25">
        <v>81065</v>
      </c>
      <c r="B1636" s="2" t="s">
        <v>1003</v>
      </c>
      <c r="C1636" s="2" t="s">
        <v>1004</v>
      </c>
      <c r="D1636" s="2" t="s">
        <v>1259</v>
      </c>
      <c r="E1636" s="2" t="s">
        <v>1125</v>
      </c>
      <c r="F1636" s="2" t="s">
        <v>1258</v>
      </c>
      <c r="G1636" s="2" t="s">
        <v>1284</v>
      </c>
      <c r="H1636" s="2">
        <v>2021</v>
      </c>
      <c r="I1636" s="69">
        <v>1</v>
      </c>
      <c r="J1636" s="5">
        <v>1</v>
      </c>
      <c r="K1636" s="2">
        <v>44</v>
      </c>
      <c r="L1636" s="70" t="s">
        <v>1168</v>
      </c>
    </row>
    <row r="1637" spans="1:12" ht="45">
      <c r="A1637" s="25">
        <v>81736</v>
      </c>
      <c r="B1637" s="2" t="s">
        <v>1003</v>
      </c>
      <c r="C1637" s="2" t="s">
        <v>1008</v>
      </c>
      <c r="D1637" s="2" t="s">
        <v>1259</v>
      </c>
      <c r="E1637" s="2" t="s">
        <v>1125</v>
      </c>
      <c r="F1637" s="2" t="s">
        <v>1258</v>
      </c>
      <c r="G1637" s="2" t="s">
        <v>1284</v>
      </c>
      <c r="H1637" s="2">
        <v>2021</v>
      </c>
      <c r="I1637" s="69">
        <v>1</v>
      </c>
      <c r="J1637" s="5">
        <v>1</v>
      </c>
      <c r="K1637" s="2">
        <v>44</v>
      </c>
      <c r="L1637" s="70" t="s">
        <v>1168</v>
      </c>
    </row>
    <row r="1638" spans="1:12" ht="45">
      <c r="A1638" s="25">
        <v>81300</v>
      </c>
      <c r="B1638" s="2" t="s">
        <v>1003</v>
      </c>
      <c r="C1638" s="2" t="s">
        <v>1006</v>
      </c>
      <c r="D1638" s="2" t="s">
        <v>1259</v>
      </c>
      <c r="E1638" s="2" t="s">
        <v>1125</v>
      </c>
      <c r="F1638" s="2" t="s">
        <v>1258</v>
      </c>
      <c r="G1638" s="2" t="s">
        <v>1284</v>
      </c>
      <c r="H1638" s="2">
        <v>2021</v>
      </c>
      <c r="I1638" s="69">
        <v>1</v>
      </c>
      <c r="J1638" s="5">
        <v>1</v>
      </c>
      <c r="K1638" s="2">
        <v>44</v>
      </c>
      <c r="L1638" s="70" t="s">
        <v>1168</v>
      </c>
    </row>
    <row r="1639" spans="1:12" ht="45">
      <c r="A1639" s="25">
        <v>1</v>
      </c>
      <c r="B1639" s="2" t="s">
        <v>1072</v>
      </c>
      <c r="C1639" s="2" t="s">
        <v>1072</v>
      </c>
      <c r="D1639" s="2" t="s">
        <v>1259</v>
      </c>
      <c r="E1639" s="2" t="s">
        <v>1125</v>
      </c>
      <c r="F1639" s="2" t="s">
        <v>1258</v>
      </c>
      <c r="G1639" s="2" t="s">
        <v>1284</v>
      </c>
      <c r="H1639" s="2">
        <v>2021</v>
      </c>
      <c r="I1639" s="69">
        <v>737</v>
      </c>
      <c r="J1639" s="5">
        <v>737</v>
      </c>
      <c r="K1639" s="2">
        <v>44</v>
      </c>
      <c r="L1639" s="70" t="s">
        <v>1168</v>
      </c>
    </row>
    <row r="1640" spans="1:12" ht="45">
      <c r="A1640" s="25">
        <v>81001</v>
      </c>
      <c r="B1640" s="2" t="s">
        <v>1003</v>
      </c>
      <c r="C1640" s="2" t="s">
        <v>1003</v>
      </c>
      <c r="D1640" s="2" t="s">
        <v>1259</v>
      </c>
      <c r="E1640" s="2" t="s">
        <v>1125</v>
      </c>
      <c r="F1640" s="2" t="s">
        <v>1258</v>
      </c>
      <c r="G1640" s="2" t="s">
        <v>1284</v>
      </c>
      <c r="H1640" s="2">
        <v>2022</v>
      </c>
      <c r="I1640" s="69">
        <v>1</v>
      </c>
      <c r="J1640" s="5">
        <v>1</v>
      </c>
      <c r="K1640" s="2">
        <v>44</v>
      </c>
      <c r="L1640" s="70" t="s">
        <v>1168</v>
      </c>
    </row>
    <row r="1641" spans="1:12" ht="45">
      <c r="A1641" s="25">
        <v>81065</v>
      </c>
      <c r="B1641" s="2" t="s">
        <v>1003</v>
      </c>
      <c r="C1641" s="2" t="s">
        <v>1004</v>
      </c>
      <c r="D1641" s="2" t="s">
        <v>1259</v>
      </c>
      <c r="E1641" s="2" t="s">
        <v>1125</v>
      </c>
      <c r="F1641" s="2" t="s">
        <v>1258</v>
      </c>
      <c r="G1641" s="2" t="s">
        <v>1284</v>
      </c>
      <c r="H1641" s="2">
        <v>2022</v>
      </c>
      <c r="I1641" s="69">
        <v>1</v>
      </c>
      <c r="J1641" s="5">
        <v>1</v>
      </c>
      <c r="K1641" s="2">
        <v>44</v>
      </c>
      <c r="L1641" s="70" t="s">
        <v>1168</v>
      </c>
    </row>
    <row r="1642" spans="1:12" ht="45">
      <c r="A1642" s="25">
        <v>81736</v>
      </c>
      <c r="B1642" s="2" t="s">
        <v>1003</v>
      </c>
      <c r="C1642" s="2" t="s">
        <v>1008</v>
      </c>
      <c r="D1642" s="2" t="s">
        <v>1259</v>
      </c>
      <c r="E1642" s="2" t="s">
        <v>1125</v>
      </c>
      <c r="F1642" s="2" t="s">
        <v>1258</v>
      </c>
      <c r="G1642" s="2" t="s">
        <v>1284</v>
      </c>
      <c r="H1642" s="2">
        <v>2022</v>
      </c>
      <c r="I1642" s="69">
        <v>1</v>
      </c>
      <c r="J1642" s="5">
        <v>1</v>
      </c>
      <c r="K1642" s="2">
        <v>44</v>
      </c>
      <c r="L1642" s="70" t="s">
        <v>1168</v>
      </c>
    </row>
    <row r="1643" spans="1:12" ht="45">
      <c r="A1643" s="25">
        <v>81300</v>
      </c>
      <c r="B1643" s="2" t="s">
        <v>1003</v>
      </c>
      <c r="C1643" s="2" t="s">
        <v>1006</v>
      </c>
      <c r="D1643" s="2" t="s">
        <v>1259</v>
      </c>
      <c r="E1643" s="2" t="s">
        <v>1125</v>
      </c>
      <c r="F1643" s="2" t="s">
        <v>1258</v>
      </c>
      <c r="G1643" s="2" t="s">
        <v>1284</v>
      </c>
      <c r="H1643" s="2">
        <v>2022</v>
      </c>
      <c r="I1643" s="69">
        <v>1</v>
      </c>
      <c r="J1643" s="5">
        <v>1</v>
      </c>
      <c r="K1643" s="2">
        <v>44</v>
      </c>
      <c r="L1643" s="70" t="s">
        <v>1168</v>
      </c>
    </row>
    <row r="1644" spans="1:12" ht="45">
      <c r="A1644" s="25">
        <v>1</v>
      </c>
      <c r="B1644" s="2" t="s">
        <v>1072</v>
      </c>
      <c r="C1644" s="2" t="s">
        <v>1072</v>
      </c>
      <c r="D1644" s="2" t="s">
        <v>1259</v>
      </c>
      <c r="E1644" s="2" t="s">
        <v>1125</v>
      </c>
      <c r="F1644" s="2" t="s">
        <v>1258</v>
      </c>
      <c r="G1644" s="2" t="s">
        <v>1284</v>
      </c>
      <c r="H1644" s="2">
        <v>2022</v>
      </c>
      <c r="I1644" s="69">
        <v>857</v>
      </c>
      <c r="J1644" s="5">
        <v>857</v>
      </c>
      <c r="K1644" s="2">
        <v>44</v>
      </c>
      <c r="L1644" s="70" t="s">
        <v>1168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57"/>
  <sheetViews>
    <sheetView topLeftCell="A24" workbookViewId="0">
      <selection activeCell="C44" sqref="C44"/>
    </sheetView>
  </sheetViews>
  <sheetFormatPr baseColWidth="10" defaultRowHeight="15"/>
  <cols>
    <col min="2" max="2" width="48.5703125" bestFit="1" customWidth="1"/>
    <col min="3" max="3" width="17.28515625" customWidth="1"/>
    <col min="4" max="4" width="18.42578125" customWidth="1"/>
  </cols>
  <sheetData>
    <row r="1" spans="1:4">
      <c r="A1" t="s">
        <v>10</v>
      </c>
      <c r="B1" t="s">
        <v>11</v>
      </c>
      <c r="C1" t="s">
        <v>8</v>
      </c>
      <c r="D1" t="s">
        <v>9</v>
      </c>
    </row>
    <row r="2" spans="1:4">
      <c r="A2" s="4">
        <v>5001</v>
      </c>
      <c r="B2" s="6" t="s">
        <v>13</v>
      </c>
      <c r="C2" s="3">
        <v>5</v>
      </c>
      <c r="D2" t="s">
        <v>12</v>
      </c>
    </row>
    <row r="3" spans="1:4">
      <c r="A3" s="4">
        <v>5002</v>
      </c>
      <c r="B3" s="6" t="s">
        <v>14</v>
      </c>
      <c r="C3" s="3">
        <v>5</v>
      </c>
      <c r="D3" t="s">
        <v>12</v>
      </c>
    </row>
    <row r="4" spans="1:4">
      <c r="A4" s="4">
        <v>5004</v>
      </c>
      <c r="B4" s="6" t="s">
        <v>15</v>
      </c>
      <c r="C4" s="3">
        <v>5</v>
      </c>
      <c r="D4" t="s">
        <v>12</v>
      </c>
    </row>
    <row r="5" spans="1:4">
      <c r="A5" s="4">
        <v>5021</v>
      </c>
      <c r="B5" s="6" t="s">
        <v>16</v>
      </c>
      <c r="C5" s="3">
        <v>5</v>
      </c>
      <c r="D5" t="s">
        <v>12</v>
      </c>
    </row>
    <row r="6" spans="1:4">
      <c r="A6" s="4">
        <v>5030</v>
      </c>
      <c r="B6" s="6" t="s">
        <v>17</v>
      </c>
      <c r="C6" s="3">
        <v>5</v>
      </c>
      <c r="D6" t="s">
        <v>12</v>
      </c>
    </row>
    <row r="7" spans="1:4">
      <c r="A7" s="4">
        <v>5031</v>
      </c>
      <c r="B7" s="6" t="s">
        <v>18</v>
      </c>
      <c r="C7" s="3">
        <v>5</v>
      </c>
      <c r="D7" t="s">
        <v>12</v>
      </c>
    </row>
    <row r="8" spans="1:4">
      <c r="A8" s="4">
        <v>5034</v>
      </c>
      <c r="B8" s="6" t="s">
        <v>19</v>
      </c>
      <c r="C8" s="3">
        <v>5</v>
      </c>
      <c r="D8" t="s">
        <v>12</v>
      </c>
    </row>
    <row r="9" spans="1:4">
      <c r="A9" s="4">
        <v>5036</v>
      </c>
      <c r="B9" s="6" t="s">
        <v>20</v>
      </c>
      <c r="C9" s="3">
        <v>5</v>
      </c>
      <c r="D9" t="s">
        <v>12</v>
      </c>
    </row>
    <row r="10" spans="1:4">
      <c r="A10" s="4">
        <v>5038</v>
      </c>
      <c r="B10" s="6" t="s">
        <v>21</v>
      </c>
      <c r="C10" s="3">
        <v>5</v>
      </c>
      <c r="D10" t="s">
        <v>12</v>
      </c>
    </row>
    <row r="11" spans="1:4">
      <c r="A11" s="4">
        <v>5040</v>
      </c>
      <c r="B11" s="6" t="s">
        <v>22</v>
      </c>
      <c r="C11" s="3">
        <v>5</v>
      </c>
      <c r="D11" t="s">
        <v>12</v>
      </c>
    </row>
    <row r="12" spans="1:4">
      <c r="A12" s="4">
        <v>5042</v>
      </c>
      <c r="B12" s="6" t="s">
        <v>23</v>
      </c>
      <c r="C12" s="3">
        <v>5</v>
      </c>
      <c r="D12" t="s">
        <v>12</v>
      </c>
    </row>
    <row r="13" spans="1:4">
      <c r="A13" s="4">
        <v>5044</v>
      </c>
      <c r="B13" s="6" t="s">
        <v>24</v>
      </c>
      <c r="C13" s="3">
        <v>5</v>
      </c>
      <c r="D13" t="s">
        <v>12</v>
      </c>
    </row>
    <row r="14" spans="1:4">
      <c r="A14" s="4">
        <v>5045</v>
      </c>
      <c r="B14" s="6" t="s">
        <v>25</v>
      </c>
      <c r="C14" s="3">
        <v>5</v>
      </c>
      <c r="D14" t="s">
        <v>12</v>
      </c>
    </row>
    <row r="15" spans="1:4">
      <c r="A15" s="4">
        <v>5051</v>
      </c>
      <c r="B15" s="6" t="s">
        <v>26</v>
      </c>
      <c r="C15" s="3">
        <v>5</v>
      </c>
      <c r="D15" t="s">
        <v>12</v>
      </c>
    </row>
    <row r="16" spans="1:4">
      <c r="A16" s="4">
        <v>5055</v>
      </c>
      <c r="B16" s="6" t="s">
        <v>27</v>
      </c>
      <c r="C16" s="3">
        <v>5</v>
      </c>
      <c r="D16" t="s">
        <v>12</v>
      </c>
    </row>
    <row r="17" spans="1:4">
      <c r="A17" s="4">
        <v>5059</v>
      </c>
      <c r="B17" s="6" t="s">
        <v>28</v>
      </c>
      <c r="C17" s="3">
        <v>5</v>
      </c>
      <c r="D17" t="s">
        <v>12</v>
      </c>
    </row>
    <row r="18" spans="1:4">
      <c r="A18" s="4">
        <v>5079</v>
      </c>
      <c r="B18" s="6" t="s">
        <v>29</v>
      </c>
      <c r="C18" s="3">
        <v>5</v>
      </c>
      <c r="D18" t="s">
        <v>12</v>
      </c>
    </row>
    <row r="19" spans="1:4">
      <c r="A19" s="4">
        <v>5086</v>
      </c>
      <c r="B19" s="6" t="s">
        <v>30</v>
      </c>
      <c r="C19" s="3">
        <v>5</v>
      </c>
      <c r="D19" t="s">
        <v>12</v>
      </c>
    </row>
    <row r="20" spans="1:4">
      <c r="A20" s="4">
        <v>5088</v>
      </c>
      <c r="B20" s="6" t="s">
        <v>31</v>
      </c>
      <c r="C20" s="3">
        <v>5</v>
      </c>
      <c r="D20" t="s">
        <v>12</v>
      </c>
    </row>
    <row r="21" spans="1:4">
      <c r="A21" s="4">
        <v>5091</v>
      </c>
      <c r="B21" s="6" t="s">
        <v>32</v>
      </c>
      <c r="C21" s="3">
        <v>5</v>
      </c>
      <c r="D21" t="s">
        <v>12</v>
      </c>
    </row>
    <row r="22" spans="1:4">
      <c r="A22" s="4">
        <v>5093</v>
      </c>
      <c r="B22" s="6" t="s">
        <v>33</v>
      </c>
      <c r="C22" s="3">
        <v>5</v>
      </c>
      <c r="D22" t="s">
        <v>12</v>
      </c>
    </row>
    <row r="23" spans="1:4">
      <c r="A23" s="4">
        <v>5101</v>
      </c>
      <c r="B23" s="6" t="s">
        <v>34</v>
      </c>
      <c r="C23" s="3">
        <v>5</v>
      </c>
      <c r="D23" t="s">
        <v>12</v>
      </c>
    </row>
    <row r="24" spans="1:4">
      <c r="A24" s="4">
        <v>5107</v>
      </c>
      <c r="B24" s="6" t="s">
        <v>35</v>
      </c>
      <c r="C24" s="3">
        <v>5</v>
      </c>
      <c r="D24" t="s">
        <v>12</v>
      </c>
    </row>
    <row r="25" spans="1:4">
      <c r="A25" s="4">
        <v>5113</v>
      </c>
      <c r="B25" s="6" t="s">
        <v>36</v>
      </c>
      <c r="C25" s="3">
        <v>5</v>
      </c>
      <c r="D25" t="s">
        <v>12</v>
      </c>
    </row>
    <row r="26" spans="1:4">
      <c r="A26" s="4">
        <v>5120</v>
      </c>
      <c r="B26" s="6" t="s">
        <v>37</v>
      </c>
      <c r="C26" s="3">
        <v>5</v>
      </c>
      <c r="D26" t="s">
        <v>12</v>
      </c>
    </row>
    <row r="27" spans="1:4">
      <c r="A27" s="4">
        <v>5125</v>
      </c>
      <c r="B27" s="6" t="s">
        <v>38</v>
      </c>
      <c r="C27" s="3">
        <v>5</v>
      </c>
      <c r="D27" t="s">
        <v>12</v>
      </c>
    </row>
    <row r="28" spans="1:4">
      <c r="A28" s="4">
        <v>5129</v>
      </c>
      <c r="B28" s="6" t="s">
        <v>39</v>
      </c>
      <c r="C28" s="3">
        <v>5</v>
      </c>
      <c r="D28" t="s">
        <v>12</v>
      </c>
    </row>
    <row r="29" spans="1:4">
      <c r="A29" s="4">
        <v>5134</v>
      </c>
      <c r="B29" s="6" t="s">
        <v>40</v>
      </c>
      <c r="C29" s="3">
        <v>5</v>
      </c>
      <c r="D29" t="s">
        <v>12</v>
      </c>
    </row>
    <row r="30" spans="1:4">
      <c r="A30" s="4">
        <v>5138</v>
      </c>
      <c r="B30" s="6" t="s">
        <v>41</v>
      </c>
      <c r="C30" s="3">
        <v>5</v>
      </c>
      <c r="D30" t="s">
        <v>12</v>
      </c>
    </row>
    <row r="31" spans="1:4">
      <c r="A31" s="4">
        <v>5142</v>
      </c>
      <c r="B31" s="6" t="s">
        <v>42</v>
      </c>
      <c r="C31" s="3">
        <v>5</v>
      </c>
      <c r="D31" t="s">
        <v>12</v>
      </c>
    </row>
    <row r="32" spans="1:4">
      <c r="A32" s="4">
        <v>5145</v>
      </c>
      <c r="B32" s="6" t="s">
        <v>43</v>
      </c>
      <c r="C32" s="3">
        <v>5</v>
      </c>
      <c r="D32" t="s">
        <v>12</v>
      </c>
    </row>
    <row r="33" spans="1:4">
      <c r="A33" s="4">
        <v>5147</v>
      </c>
      <c r="B33" s="6" t="s">
        <v>44</v>
      </c>
      <c r="C33" s="3">
        <v>5</v>
      </c>
      <c r="D33" t="s">
        <v>12</v>
      </c>
    </row>
    <row r="34" spans="1:4">
      <c r="A34" s="4">
        <v>5148</v>
      </c>
      <c r="B34" s="6" t="s">
        <v>45</v>
      </c>
      <c r="C34" s="3">
        <v>5</v>
      </c>
      <c r="D34" t="s">
        <v>12</v>
      </c>
    </row>
    <row r="35" spans="1:4">
      <c r="A35" s="4">
        <v>5150</v>
      </c>
      <c r="B35" s="6" t="s">
        <v>46</v>
      </c>
      <c r="C35" s="3">
        <v>5</v>
      </c>
      <c r="D35" t="s">
        <v>12</v>
      </c>
    </row>
    <row r="36" spans="1:4">
      <c r="A36" s="4">
        <v>5154</v>
      </c>
      <c r="B36" s="6" t="s">
        <v>47</v>
      </c>
      <c r="C36" s="3">
        <v>5</v>
      </c>
      <c r="D36" t="s">
        <v>12</v>
      </c>
    </row>
    <row r="37" spans="1:4">
      <c r="A37" s="4">
        <v>5172</v>
      </c>
      <c r="B37" s="6" t="s">
        <v>48</v>
      </c>
      <c r="C37" s="3">
        <v>5</v>
      </c>
      <c r="D37" t="s">
        <v>12</v>
      </c>
    </row>
    <row r="38" spans="1:4">
      <c r="A38" s="4">
        <v>5190</v>
      </c>
      <c r="B38" s="6" t="s">
        <v>49</v>
      </c>
      <c r="C38" s="3">
        <v>5</v>
      </c>
      <c r="D38" t="s">
        <v>12</v>
      </c>
    </row>
    <row r="39" spans="1:4">
      <c r="A39" s="4">
        <v>5197</v>
      </c>
      <c r="B39" s="6" t="s">
        <v>50</v>
      </c>
      <c r="C39" s="3">
        <v>5</v>
      </c>
      <c r="D39" t="s">
        <v>12</v>
      </c>
    </row>
    <row r="40" spans="1:4">
      <c r="A40" s="4">
        <v>5206</v>
      </c>
      <c r="B40" s="6" t="s">
        <v>51</v>
      </c>
      <c r="C40" s="3">
        <v>5</v>
      </c>
      <c r="D40" t="s">
        <v>12</v>
      </c>
    </row>
    <row r="41" spans="1:4">
      <c r="A41" s="4">
        <v>5209</v>
      </c>
      <c r="B41" s="6" t="s">
        <v>52</v>
      </c>
      <c r="C41" s="3">
        <v>5</v>
      </c>
      <c r="D41" t="s">
        <v>12</v>
      </c>
    </row>
    <row r="42" spans="1:4">
      <c r="A42" s="4">
        <v>5212</v>
      </c>
      <c r="B42" s="6" t="s">
        <v>53</v>
      </c>
      <c r="C42" s="3">
        <v>5</v>
      </c>
      <c r="D42" t="s">
        <v>12</v>
      </c>
    </row>
    <row r="43" spans="1:4">
      <c r="A43" s="4">
        <v>5234</v>
      </c>
      <c r="B43" s="6" t="s">
        <v>54</v>
      </c>
      <c r="C43" s="3">
        <v>5</v>
      </c>
      <c r="D43" t="s">
        <v>12</v>
      </c>
    </row>
    <row r="44" spans="1:4">
      <c r="A44" s="4">
        <v>5237</v>
      </c>
      <c r="B44" s="6" t="s">
        <v>55</v>
      </c>
      <c r="C44" s="3">
        <v>5</v>
      </c>
      <c r="D44" t="s">
        <v>12</v>
      </c>
    </row>
    <row r="45" spans="1:4">
      <c r="A45" s="4">
        <v>5240</v>
      </c>
      <c r="B45" s="6" t="s">
        <v>56</v>
      </c>
      <c r="C45" s="3">
        <v>5</v>
      </c>
      <c r="D45" t="s">
        <v>12</v>
      </c>
    </row>
    <row r="46" spans="1:4">
      <c r="A46" s="4">
        <v>5250</v>
      </c>
      <c r="B46" s="6" t="s">
        <v>57</v>
      </c>
      <c r="C46" s="3">
        <v>5</v>
      </c>
      <c r="D46" t="s">
        <v>12</v>
      </c>
    </row>
    <row r="47" spans="1:4">
      <c r="A47" s="4">
        <v>5264</v>
      </c>
      <c r="B47" s="6" t="s">
        <v>58</v>
      </c>
      <c r="C47" s="3">
        <v>5</v>
      </c>
      <c r="D47" t="s">
        <v>12</v>
      </c>
    </row>
    <row r="48" spans="1:4">
      <c r="A48" s="4">
        <v>5266</v>
      </c>
      <c r="B48" s="6" t="s">
        <v>59</v>
      </c>
      <c r="C48" s="3">
        <v>5</v>
      </c>
      <c r="D48" t="s">
        <v>12</v>
      </c>
    </row>
    <row r="49" spans="1:4">
      <c r="A49" s="4">
        <v>5282</v>
      </c>
      <c r="B49" s="6" t="s">
        <v>60</v>
      </c>
      <c r="C49" s="3">
        <v>5</v>
      </c>
      <c r="D49" t="s">
        <v>12</v>
      </c>
    </row>
    <row r="50" spans="1:4">
      <c r="A50" s="4">
        <v>5284</v>
      </c>
      <c r="B50" s="6" t="s">
        <v>61</v>
      </c>
      <c r="C50" s="3">
        <v>5</v>
      </c>
      <c r="D50" t="s">
        <v>12</v>
      </c>
    </row>
    <row r="51" spans="1:4">
      <c r="A51" s="4">
        <v>5306</v>
      </c>
      <c r="B51" s="6" t="s">
        <v>62</v>
      </c>
      <c r="C51" s="3">
        <v>5</v>
      </c>
      <c r="D51" t="s">
        <v>12</v>
      </c>
    </row>
    <row r="52" spans="1:4">
      <c r="A52" s="4">
        <v>5308</v>
      </c>
      <c r="B52" s="6" t="s">
        <v>63</v>
      </c>
      <c r="C52" s="3">
        <v>5</v>
      </c>
      <c r="D52" t="s">
        <v>12</v>
      </c>
    </row>
    <row r="53" spans="1:4">
      <c r="A53" s="4">
        <v>5310</v>
      </c>
      <c r="B53" s="6" t="s">
        <v>64</v>
      </c>
      <c r="C53" s="3">
        <v>5</v>
      </c>
      <c r="D53" t="s">
        <v>12</v>
      </c>
    </row>
    <row r="54" spans="1:4">
      <c r="A54" s="4">
        <v>5313</v>
      </c>
      <c r="B54" s="6" t="s">
        <v>65</v>
      </c>
      <c r="C54" s="3">
        <v>5</v>
      </c>
      <c r="D54" t="s">
        <v>12</v>
      </c>
    </row>
    <row r="55" spans="1:4">
      <c r="A55" s="4">
        <v>5315</v>
      </c>
      <c r="B55" s="6" t="s">
        <v>66</v>
      </c>
      <c r="C55" s="3">
        <v>5</v>
      </c>
      <c r="D55" t="s">
        <v>12</v>
      </c>
    </row>
    <row r="56" spans="1:4">
      <c r="A56" s="4">
        <v>5318</v>
      </c>
      <c r="B56" s="6" t="s">
        <v>67</v>
      </c>
      <c r="C56" s="3">
        <v>5</v>
      </c>
      <c r="D56" t="s">
        <v>12</v>
      </c>
    </row>
    <row r="57" spans="1:4">
      <c r="A57" s="4">
        <v>5321</v>
      </c>
      <c r="B57" s="6" t="s">
        <v>68</v>
      </c>
      <c r="C57" s="3">
        <v>5</v>
      </c>
      <c r="D57" t="s">
        <v>12</v>
      </c>
    </row>
    <row r="58" spans="1:4">
      <c r="A58" s="4">
        <v>5347</v>
      </c>
      <c r="B58" s="6" t="s">
        <v>69</v>
      </c>
      <c r="C58" s="3">
        <v>5</v>
      </c>
      <c r="D58" t="s">
        <v>12</v>
      </c>
    </row>
    <row r="59" spans="1:4">
      <c r="A59" s="4">
        <v>5353</v>
      </c>
      <c r="B59" s="6" t="s">
        <v>70</v>
      </c>
      <c r="C59" s="3">
        <v>5</v>
      </c>
      <c r="D59" t="s">
        <v>12</v>
      </c>
    </row>
    <row r="60" spans="1:4">
      <c r="A60" s="4">
        <v>5360</v>
      </c>
      <c r="B60" s="6" t="s">
        <v>71</v>
      </c>
      <c r="C60" s="3">
        <v>5</v>
      </c>
      <c r="D60" t="s">
        <v>12</v>
      </c>
    </row>
    <row r="61" spans="1:4">
      <c r="A61" s="4">
        <v>5361</v>
      </c>
      <c r="B61" s="6" t="s">
        <v>72</v>
      </c>
      <c r="C61" s="3">
        <v>5</v>
      </c>
      <c r="D61" t="s">
        <v>12</v>
      </c>
    </row>
    <row r="62" spans="1:4">
      <c r="A62" s="4">
        <v>5364</v>
      </c>
      <c r="B62" s="6" t="s">
        <v>73</v>
      </c>
      <c r="C62" s="3">
        <v>5</v>
      </c>
      <c r="D62" t="s">
        <v>12</v>
      </c>
    </row>
    <row r="63" spans="1:4">
      <c r="A63" s="4">
        <v>5368</v>
      </c>
      <c r="B63" s="6" t="s">
        <v>74</v>
      </c>
      <c r="C63" s="3">
        <v>5</v>
      </c>
      <c r="D63" t="s">
        <v>12</v>
      </c>
    </row>
    <row r="64" spans="1:4">
      <c r="A64" s="4">
        <v>5376</v>
      </c>
      <c r="B64" s="6" t="s">
        <v>75</v>
      </c>
      <c r="C64" s="3">
        <v>5</v>
      </c>
      <c r="D64" t="s">
        <v>12</v>
      </c>
    </row>
    <row r="65" spans="1:4">
      <c r="A65" s="4">
        <v>5380</v>
      </c>
      <c r="B65" s="6" t="s">
        <v>76</v>
      </c>
      <c r="C65" s="3">
        <v>5</v>
      </c>
      <c r="D65" t="s">
        <v>12</v>
      </c>
    </row>
    <row r="66" spans="1:4">
      <c r="A66" s="4">
        <v>5390</v>
      </c>
      <c r="B66" s="6" t="s">
        <v>77</v>
      </c>
      <c r="C66" s="3">
        <v>5</v>
      </c>
      <c r="D66" t="s">
        <v>12</v>
      </c>
    </row>
    <row r="67" spans="1:4">
      <c r="A67" s="4">
        <v>5400</v>
      </c>
      <c r="B67" s="6" t="s">
        <v>78</v>
      </c>
      <c r="C67" s="3">
        <v>5</v>
      </c>
      <c r="D67" t="s">
        <v>12</v>
      </c>
    </row>
    <row r="68" spans="1:4">
      <c r="A68" s="4">
        <v>5411</v>
      </c>
      <c r="B68" s="6" t="s">
        <v>79</v>
      </c>
      <c r="C68" s="3">
        <v>5</v>
      </c>
      <c r="D68" t="s">
        <v>12</v>
      </c>
    </row>
    <row r="69" spans="1:4">
      <c r="A69" s="4">
        <v>5425</v>
      </c>
      <c r="B69" s="6" t="s">
        <v>80</v>
      </c>
      <c r="C69" s="3">
        <v>5</v>
      </c>
      <c r="D69" t="s">
        <v>12</v>
      </c>
    </row>
    <row r="70" spans="1:4">
      <c r="A70" s="4">
        <v>5440</v>
      </c>
      <c r="B70" s="6" t="s">
        <v>81</v>
      </c>
      <c r="C70" s="3">
        <v>5</v>
      </c>
      <c r="D70" t="s">
        <v>12</v>
      </c>
    </row>
    <row r="71" spans="1:4">
      <c r="A71" s="4">
        <v>5467</v>
      </c>
      <c r="B71" s="6" t="s">
        <v>82</v>
      </c>
      <c r="C71" s="3">
        <v>5</v>
      </c>
      <c r="D71" t="s">
        <v>12</v>
      </c>
    </row>
    <row r="72" spans="1:4">
      <c r="A72" s="4">
        <v>5475</v>
      </c>
      <c r="B72" s="6" t="s">
        <v>83</v>
      </c>
      <c r="C72" s="3">
        <v>5</v>
      </c>
      <c r="D72" t="s">
        <v>12</v>
      </c>
    </row>
    <row r="73" spans="1:4">
      <c r="A73" s="4">
        <v>5480</v>
      </c>
      <c r="B73" s="6" t="s">
        <v>84</v>
      </c>
      <c r="C73" s="3">
        <v>5</v>
      </c>
      <c r="D73" t="s">
        <v>12</v>
      </c>
    </row>
    <row r="74" spans="1:4">
      <c r="A74" s="4">
        <v>5483</v>
      </c>
      <c r="B74" s="6" t="s">
        <v>85</v>
      </c>
      <c r="C74" s="3">
        <v>5</v>
      </c>
      <c r="D74" t="s">
        <v>12</v>
      </c>
    </row>
    <row r="75" spans="1:4">
      <c r="A75" s="4">
        <v>5490</v>
      </c>
      <c r="B75" s="6" t="s">
        <v>86</v>
      </c>
      <c r="C75" s="3">
        <v>5</v>
      </c>
      <c r="D75" t="s">
        <v>12</v>
      </c>
    </row>
    <row r="76" spans="1:4">
      <c r="A76" s="4">
        <v>5495</v>
      </c>
      <c r="B76" s="6" t="s">
        <v>87</v>
      </c>
      <c r="C76" s="3">
        <v>5</v>
      </c>
      <c r="D76" t="s">
        <v>12</v>
      </c>
    </row>
    <row r="77" spans="1:4">
      <c r="A77" s="4">
        <v>5501</v>
      </c>
      <c r="B77" s="6" t="s">
        <v>88</v>
      </c>
      <c r="C77" s="3">
        <v>5</v>
      </c>
      <c r="D77" t="s">
        <v>12</v>
      </c>
    </row>
    <row r="78" spans="1:4">
      <c r="A78" s="4">
        <v>5541</v>
      </c>
      <c r="B78" s="6" t="s">
        <v>89</v>
      </c>
      <c r="C78" s="3">
        <v>5</v>
      </c>
      <c r="D78" t="s">
        <v>12</v>
      </c>
    </row>
    <row r="79" spans="1:4">
      <c r="A79" s="4">
        <v>5543</v>
      </c>
      <c r="B79" s="6" t="s">
        <v>90</v>
      </c>
      <c r="C79" s="3">
        <v>5</v>
      </c>
      <c r="D79" t="s">
        <v>12</v>
      </c>
    </row>
    <row r="80" spans="1:4">
      <c r="A80" s="4">
        <v>5576</v>
      </c>
      <c r="B80" s="6" t="s">
        <v>91</v>
      </c>
      <c r="C80" s="3">
        <v>5</v>
      </c>
      <c r="D80" t="s">
        <v>12</v>
      </c>
    </row>
    <row r="81" spans="1:4">
      <c r="A81" s="4">
        <v>5579</v>
      </c>
      <c r="B81" s="6" t="s">
        <v>92</v>
      </c>
      <c r="C81" s="3">
        <v>5</v>
      </c>
      <c r="D81" t="s">
        <v>12</v>
      </c>
    </row>
    <row r="82" spans="1:4">
      <c r="A82" s="4">
        <v>5585</v>
      </c>
      <c r="B82" s="6" t="s">
        <v>93</v>
      </c>
      <c r="C82" s="3">
        <v>5</v>
      </c>
      <c r="D82" t="s">
        <v>12</v>
      </c>
    </row>
    <row r="83" spans="1:4">
      <c r="A83" s="4">
        <v>5591</v>
      </c>
      <c r="B83" s="6" t="s">
        <v>94</v>
      </c>
      <c r="C83" s="3">
        <v>5</v>
      </c>
      <c r="D83" t="s">
        <v>12</v>
      </c>
    </row>
    <row r="84" spans="1:4">
      <c r="A84" s="4">
        <v>5604</v>
      </c>
      <c r="B84" s="6" t="s">
        <v>95</v>
      </c>
      <c r="C84" s="3">
        <v>5</v>
      </c>
      <c r="D84" t="s">
        <v>12</v>
      </c>
    </row>
    <row r="85" spans="1:4">
      <c r="A85" s="4">
        <v>5607</v>
      </c>
      <c r="B85" s="6" t="s">
        <v>96</v>
      </c>
      <c r="C85" s="3">
        <v>5</v>
      </c>
      <c r="D85" t="s">
        <v>12</v>
      </c>
    </row>
    <row r="86" spans="1:4">
      <c r="A86" s="4">
        <v>5615</v>
      </c>
      <c r="B86" s="6" t="s">
        <v>97</v>
      </c>
      <c r="C86" s="3">
        <v>5</v>
      </c>
      <c r="D86" t="s">
        <v>12</v>
      </c>
    </row>
    <row r="87" spans="1:4">
      <c r="A87" s="4">
        <v>5628</v>
      </c>
      <c r="B87" s="6" t="s">
        <v>98</v>
      </c>
      <c r="C87" s="3">
        <v>5</v>
      </c>
      <c r="D87" t="s">
        <v>12</v>
      </c>
    </row>
    <row r="88" spans="1:4">
      <c r="A88" s="4">
        <v>5631</v>
      </c>
      <c r="B88" s="6" t="s">
        <v>99</v>
      </c>
      <c r="C88" s="3">
        <v>5</v>
      </c>
      <c r="D88" t="s">
        <v>12</v>
      </c>
    </row>
    <row r="89" spans="1:4">
      <c r="A89" s="4">
        <v>5642</v>
      </c>
      <c r="B89" s="6" t="s">
        <v>100</v>
      </c>
      <c r="C89" s="3">
        <v>5</v>
      </c>
      <c r="D89" t="s">
        <v>12</v>
      </c>
    </row>
    <row r="90" spans="1:4">
      <c r="A90" s="4">
        <v>5647</v>
      </c>
      <c r="B90" s="6" t="s">
        <v>101</v>
      </c>
      <c r="C90" s="3">
        <v>5</v>
      </c>
      <c r="D90" t="s">
        <v>12</v>
      </c>
    </row>
    <row r="91" spans="1:4">
      <c r="A91" s="4">
        <v>5649</v>
      </c>
      <c r="B91" s="6" t="s">
        <v>102</v>
      </c>
      <c r="C91" s="3">
        <v>5</v>
      </c>
      <c r="D91" t="s">
        <v>12</v>
      </c>
    </row>
    <row r="92" spans="1:4">
      <c r="A92" s="4">
        <v>5652</v>
      </c>
      <c r="B92" s="6" t="s">
        <v>103</v>
      </c>
      <c r="C92" s="3">
        <v>5</v>
      </c>
      <c r="D92" t="s">
        <v>12</v>
      </c>
    </row>
    <row r="93" spans="1:4">
      <c r="A93" s="4">
        <v>5656</v>
      </c>
      <c r="B93" s="6" t="s">
        <v>104</v>
      </c>
      <c r="C93" s="3">
        <v>5</v>
      </c>
      <c r="D93" t="s">
        <v>12</v>
      </c>
    </row>
    <row r="94" spans="1:4">
      <c r="A94" s="4">
        <v>5658</v>
      </c>
      <c r="B94" s="6" t="s">
        <v>105</v>
      </c>
      <c r="C94" s="3">
        <v>5</v>
      </c>
      <c r="D94" t="s">
        <v>12</v>
      </c>
    </row>
    <row r="95" spans="1:4">
      <c r="A95" s="4">
        <v>5659</v>
      </c>
      <c r="B95" s="6" t="s">
        <v>106</v>
      </c>
      <c r="C95" s="3">
        <v>5</v>
      </c>
      <c r="D95" t="s">
        <v>12</v>
      </c>
    </row>
    <row r="96" spans="1:4">
      <c r="A96" s="4">
        <v>5660</v>
      </c>
      <c r="B96" s="6" t="s">
        <v>107</v>
      </c>
      <c r="C96" s="3">
        <v>5</v>
      </c>
      <c r="D96" t="s">
        <v>12</v>
      </c>
    </row>
    <row r="97" spans="1:4">
      <c r="A97" s="4">
        <v>5664</v>
      </c>
      <c r="B97" s="6" t="s">
        <v>108</v>
      </c>
      <c r="C97" s="3">
        <v>5</v>
      </c>
      <c r="D97" t="s">
        <v>12</v>
      </c>
    </row>
    <row r="98" spans="1:4">
      <c r="A98" s="4">
        <v>5665</v>
      </c>
      <c r="B98" s="6" t="s">
        <v>109</v>
      </c>
      <c r="C98" s="3">
        <v>5</v>
      </c>
      <c r="D98" t="s">
        <v>12</v>
      </c>
    </row>
    <row r="99" spans="1:4">
      <c r="A99" s="4">
        <v>5667</v>
      </c>
      <c r="B99" s="6" t="s">
        <v>110</v>
      </c>
      <c r="C99" s="3">
        <v>5</v>
      </c>
      <c r="D99" t="s">
        <v>12</v>
      </c>
    </row>
    <row r="100" spans="1:4">
      <c r="A100" s="4">
        <v>5670</v>
      </c>
      <c r="B100" s="6" t="s">
        <v>111</v>
      </c>
      <c r="C100" s="3">
        <v>5</v>
      </c>
      <c r="D100" t="s">
        <v>12</v>
      </c>
    </row>
    <row r="101" spans="1:4">
      <c r="A101" s="4">
        <v>5674</v>
      </c>
      <c r="B101" s="6" t="s">
        <v>112</v>
      </c>
      <c r="C101" s="3">
        <v>5</v>
      </c>
      <c r="D101" t="s">
        <v>12</v>
      </c>
    </row>
    <row r="102" spans="1:4">
      <c r="A102" s="4">
        <v>5679</v>
      </c>
      <c r="B102" s="6" t="s">
        <v>113</v>
      </c>
      <c r="C102" s="3">
        <v>5</v>
      </c>
      <c r="D102" t="s">
        <v>12</v>
      </c>
    </row>
    <row r="103" spans="1:4">
      <c r="A103" s="4">
        <v>5686</v>
      </c>
      <c r="B103" s="6" t="s">
        <v>114</v>
      </c>
      <c r="C103" s="3">
        <v>5</v>
      </c>
      <c r="D103" t="s">
        <v>12</v>
      </c>
    </row>
    <row r="104" spans="1:4">
      <c r="A104" s="4">
        <v>5690</v>
      </c>
      <c r="B104" s="6" t="s">
        <v>115</v>
      </c>
      <c r="C104" s="3">
        <v>5</v>
      </c>
      <c r="D104" t="s">
        <v>12</v>
      </c>
    </row>
    <row r="105" spans="1:4">
      <c r="A105" s="4">
        <v>5697</v>
      </c>
      <c r="B105" s="6" t="s">
        <v>116</v>
      </c>
      <c r="C105" s="3">
        <v>5</v>
      </c>
      <c r="D105" t="s">
        <v>12</v>
      </c>
    </row>
    <row r="106" spans="1:4">
      <c r="A106" s="4">
        <v>5736</v>
      </c>
      <c r="B106" s="6" t="s">
        <v>117</v>
      </c>
      <c r="C106" s="3">
        <v>5</v>
      </c>
      <c r="D106" t="s">
        <v>12</v>
      </c>
    </row>
    <row r="107" spans="1:4">
      <c r="A107" s="4">
        <v>5756</v>
      </c>
      <c r="B107" s="6" t="s">
        <v>118</v>
      </c>
      <c r="C107" s="3">
        <v>5</v>
      </c>
      <c r="D107" t="s">
        <v>12</v>
      </c>
    </row>
    <row r="108" spans="1:4">
      <c r="A108" s="4">
        <v>5761</v>
      </c>
      <c r="B108" s="6" t="s">
        <v>119</v>
      </c>
      <c r="C108" s="3">
        <v>5</v>
      </c>
      <c r="D108" t="s">
        <v>12</v>
      </c>
    </row>
    <row r="109" spans="1:4">
      <c r="A109" s="4">
        <v>5789</v>
      </c>
      <c r="B109" s="6" t="s">
        <v>120</v>
      </c>
      <c r="C109" s="3">
        <v>5</v>
      </c>
      <c r="D109" t="s">
        <v>12</v>
      </c>
    </row>
    <row r="110" spans="1:4">
      <c r="A110" s="4">
        <v>5790</v>
      </c>
      <c r="B110" s="6" t="s">
        <v>121</v>
      </c>
      <c r="C110" s="3">
        <v>5</v>
      </c>
      <c r="D110" t="s">
        <v>12</v>
      </c>
    </row>
    <row r="111" spans="1:4">
      <c r="A111" s="4">
        <v>5792</v>
      </c>
      <c r="B111" s="6" t="s">
        <v>122</v>
      </c>
      <c r="C111" s="3">
        <v>5</v>
      </c>
      <c r="D111" t="s">
        <v>12</v>
      </c>
    </row>
    <row r="112" spans="1:4">
      <c r="A112" s="4">
        <v>5809</v>
      </c>
      <c r="B112" s="6" t="s">
        <v>123</v>
      </c>
      <c r="C112" s="3">
        <v>5</v>
      </c>
      <c r="D112" t="s">
        <v>12</v>
      </c>
    </row>
    <row r="113" spans="1:4">
      <c r="A113" s="4">
        <v>5819</v>
      </c>
      <c r="B113" s="6" t="s">
        <v>124</v>
      </c>
      <c r="C113" s="3">
        <v>5</v>
      </c>
      <c r="D113" t="s">
        <v>12</v>
      </c>
    </row>
    <row r="114" spans="1:4">
      <c r="A114" s="4">
        <v>5837</v>
      </c>
      <c r="B114" s="6" t="s">
        <v>125</v>
      </c>
      <c r="C114" s="3">
        <v>5</v>
      </c>
      <c r="D114" t="s">
        <v>12</v>
      </c>
    </row>
    <row r="115" spans="1:4">
      <c r="A115" s="4">
        <v>5842</v>
      </c>
      <c r="B115" s="6" t="s">
        <v>126</v>
      </c>
      <c r="C115" s="3">
        <v>5</v>
      </c>
      <c r="D115" t="s">
        <v>12</v>
      </c>
    </row>
    <row r="116" spans="1:4">
      <c r="A116" s="4">
        <v>5847</v>
      </c>
      <c r="B116" s="6" t="s">
        <v>127</v>
      </c>
      <c r="C116" s="3">
        <v>5</v>
      </c>
      <c r="D116" t="s">
        <v>12</v>
      </c>
    </row>
    <row r="117" spans="1:4">
      <c r="A117" s="4">
        <v>5854</v>
      </c>
      <c r="B117" s="6" t="s">
        <v>128</v>
      </c>
      <c r="C117" s="3">
        <v>5</v>
      </c>
      <c r="D117" t="s">
        <v>12</v>
      </c>
    </row>
    <row r="118" spans="1:4">
      <c r="A118" s="4">
        <v>5856</v>
      </c>
      <c r="B118" s="6" t="s">
        <v>129</v>
      </c>
      <c r="C118" s="3">
        <v>5</v>
      </c>
      <c r="D118" t="s">
        <v>12</v>
      </c>
    </row>
    <row r="119" spans="1:4">
      <c r="A119" s="4">
        <v>5858</v>
      </c>
      <c r="B119" s="6" t="s">
        <v>130</v>
      </c>
      <c r="C119" s="3">
        <v>5</v>
      </c>
      <c r="D119" t="s">
        <v>12</v>
      </c>
    </row>
    <row r="120" spans="1:4">
      <c r="A120" s="4">
        <v>5861</v>
      </c>
      <c r="B120" s="6" t="s">
        <v>131</v>
      </c>
      <c r="C120" s="3">
        <v>5</v>
      </c>
      <c r="D120" t="s">
        <v>12</v>
      </c>
    </row>
    <row r="121" spans="1:4">
      <c r="A121" s="4">
        <v>5873</v>
      </c>
      <c r="B121" s="6" t="s">
        <v>132</v>
      </c>
      <c r="C121" s="3">
        <v>5</v>
      </c>
      <c r="D121" t="s">
        <v>12</v>
      </c>
    </row>
    <row r="122" spans="1:4">
      <c r="A122" s="4">
        <v>5885</v>
      </c>
      <c r="B122" s="6" t="s">
        <v>133</v>
      </c>
      <c r="C122" s="3">
        <v>5</v>
      </c>
      <c r="D122" t="s">
        <v>12</v>
      </c>
    </row>
    <row r="123" spans="1:4">
      <c r="A123" s="4">
        <v>5887</v>
      </c>
      <c r="B123" s="6" t="s">
        <v>134</v>
      </c>
      <c r="C123" s="3">
        <v>5</v>
      </c>
      <c r="D123" t="s">
        <v>12</v>
      </c>
    </row>
    <row r="124" spans="1:4">
      <c r="A124" s="4">
        <v>5890</v>
      </c>
      <c r="B124" s="6" t="s">
        <v>135</v>
      </c>
      <c r="C124" s="3">
        <v>5</v>
      </c>
      <c r="D124" t="s">
        <v>12</v>
      </c>
    </row>
    <row r="125" spans="1:4">
      <c r="A125" s="4">
        <v>5893</v>
      </c>
      <c r="B125" s="6" t="s">
        <v>136</v>
      </c>
      <c r="C125" s="3">
        <v>5</v>
      </c>
      <c r="D125" t="s">
        <v>12</v>
      </c>
    </row>
    <row r="126" spans="1:4">
      <c r="A126" s="4">
        <v>5895</v>
      </c>
      <c r="B126" s="6" t="s">
        <v>137</v>
      </c>
      <c r="C126" s="3">
        <v>5</v>
      </c>
      <c r="D126" t="s">
        <v>12</v>
      </c>
    </row>
    <row r="127" spans="1:4">
      <c r="A127" s="4">
        <v>8001</v>
      </c>
      <c r="B127" s="6" t="s">
        <v>139</v>
      </c>
      <c r="C127" s="3">
        <v>8</v>
      </c>
      <c r="D127" t="s">
        <v>138</v>
      </c>
    </row>
    <row r="128" spans="1:4">
      <c r="A128" s="4">
        <v>8078</v>
      </c>
      <c r="B128" s="6" t="s">
        <v>140</v>
      </c>
      <c r="C128" s="3">
        <v>8</v>
      </c>
      <c r="D128" t="s">
        <v>138</v>
      </c>
    </row>
    <row r="129" spans="1:4">
      <c r="A129" s="4">
        <v>8137</v>
      </c>
      <c r="B129" s="6" t="s">
        <v>141</v>
      </c>
      <c r="C129" s="3">
        <v>8</v>
      </c>
      <c r="D129" t="s">
        <v>138</v>
      </c>
    </row>
    <row r="130" spans="1:4">
      <c r="A130" s="4">
        <v>8141</v>
      </c>
      <c r="B130" s="6" t="s">
        <v>142</v>
      </c>
      <c r="C130" s="3">
        <v>8</v>
      </c>
      <c r="D130" t="s">
        <v>138</v>
      </c>
    </row>
    <row r="131" spans="1:4">
      <c r="A131" s="4">
        <v>8296</v>
      </c>
      <c r="B131" s="6" t="s">
        <v>143</v>
      </c>
      <c r="C131" s="3">
        <v>8</v>
      </c>
      <c r="D131" t="s">
        <v>138</v>
      </c>
    </row>
    <row r="132" spans="1:4">
      <c r="A132" s="4">
        <v>8372</v>
      </c>
      <c r="B132" s="6" t="s">
        <v>144</v>
      </c>
      <c r="C132" s="3">
        <v>8</v>
      </c>
      <c r="D132" t="s">
        <v>138</v>
      </c>
    </row>
    <row r="133" spans="1:4">
      <c r="A133" s="4">
        <v>8421</v>
      </c>
      <c r="B133" s="6" t="s">
        <v>145</v>
      </c>
      <c r="C133" s="3">
        <v>8</v>
      </c>
      <c r="D133" t="s">
        <v>138</v>
      </c>
    </row>
    <row r="134" spans="1:4">
      <c r="A134" s="4">
        <v>8433</v>
      </c>
      <c r="B134" s="6" t="s">
        <v>146</v>
      </c>
      <c r="C134" s="3">
        <v>8</v>
      </c>
      <c r="D134" t="s">
        <v>138</v>
      </c>
    </row>
    <row r="135" spans="1:4">
      <c r="A135" s="4">
        <v>8436</v>
      </c>
      <c r="B135" s="6" t="s">
        <v>147</v>
      </c>
      <c r="C135" s="3">
        <v>8</v>
      </c>
      <c r="D135" t="s">
        <v>138</v>
      </c>
    </row>
    <row r="136" spans="1:4">
      <c r="A136" s="4">
        <v>8520</v>
      </c>
      <c r="B136" s="6" t="s">
        <v>148</v>
      </c>
      <c r="C136" s="3">
        <v>8</v>
      </c>
      <c r="D136" t="s">
        <v>138</v>
      </c>
    </row>
    <row r="137" spans="1:4">
      <c r="A137" s="4">
        <v>8549</v>
      </c>
      <c r="B137" s="6" t="s">
        <v>149</v>
      </c>
      <c r="C137" s="3">
        <v>8</v>
      </c>
      <c r="D137" t="s">
        <v>138</v>
      </c>
    </row>
    <row r="138" spans="1:4">
      <c r="A138" s="4">
        <v>8558</v>
      </c>
      <c r="B138" s="6" t="s">
        <v>150</v>
      </c>
      <c r="C138" s="3">
        <v>8</v>
      </c>
      <c r="D138" t="s">
        <v>138</v>
      </c>
    </row>
    <row r="139" spans="1:4">
      <c r="A139" s="4">
        <v>8560</v>
      </c>
      <c r="B139" s="6" t="s">
        <v>151</v>
      </c>
      <c r="C139" s="3">
        <v>8</v>
      </c>
      <c r="D139" t="s">
        <v>138</v>
      </c>
    </row>
    <row r="140" spans="1:4">
      <c r="A140" s="4">
        <v>8573</v>
      </c>
      <c r="B140" s="6" t="s">
        <v>152</v>
      </c>
      <c r="C140" s="3">
        <v>8</v>
      </c>
      <c r="D140" t="s">
        <v>138</v>
      </c>
    </row>
    <row r="141" spans="1:4">
      <c r="A141" s="4">
        <v>8606</v>
      </c>
      <c r="B141" s="6" t="s">
        <v>153</v>
      </c>
      <c r="C141" s="3">
        <v>8</v>
      </c>
      <c r="D141" t="s">
        <v>138</v>
      </c>
    </row>
    <row r="142" spans="1:4">
      <c r="A142" s="4">
        <v>8634</v>
      </c>
      <c r="B142" s="6" t="s">
        <v>154</v>
      </c>
      <c r="C142" s="3">
        <v>8</v>
      </c>
      <c r="D142" t="s">
        <v>138</v>
      </c>
    </row>
    <row r="143" spans="1:4">
      <c r="A143" s="4">
        <v>8638</v>
      </c>
      <c r="B143" s="6" t="s">
        <v>98</v>
      </c>
      <c r="C143" s="3">
        <v>8</v>
      </c>
      <c r="D143" t="s">
        <v>138</v>
      </c>
    </row>
    <row r="144" spans="1:4">
      <c r="A144" s="4">
        <v>8675</v>
      </c>
      <c r="B144" s="6" t="s">
        <v>155</v>
      </c>
      <c r="C144" s="3">
        <v>8</v>
      </c>
      <c r="D144" t="s">
        <v>138</v>
      </c>
    </row>
    <row r="145" spans="1:4">
      <c r="A145" s="4">
        <v>8685</v>
      </c>
      <c r="B145" s="6" t="s">
        <v>156</v>
      </c>
      <c r="C145" s="3">
        <v>8</v>
      </c>
      <c r="D145" t="s">
        <v>138</v>
      </c>
    </row>
    <row r="146" spans="1:4">
      <c r="A146" s="4">
        <v>8758</v>
      </c>
      <c r="B146" s="6" t="s">
        <v>157</v>
      </c>
      <c r="C146" s="3">
        <v>8</v>
      </c>
      <c r="D146" t="s">
        <v>138</v>
      </c>
    </row>
    <row r="147" spans="1:4">
      <c r="A147" s="4">
        <v>8770</v>
      </c>
      <c r="B147" s="6" t="s">
        <v>158</v>
      </c>
      <c r="C147" s="3">
        <v>8</v>
      </c>
      <c r="D147" t="s">
        <v>138</v>
      </c>
    </row>
    <row r="148" spans="1:4">
      <c r="A148" s="4">
        <v>8832</v>
      </c>
      <c r="B148" s="6" t="s">
        <v>159</v>
      </c>
      <c r="C148" s="3">
        <v>8</v>
      </c>
      <c r="D148" t="s">
        <v>138</v>
      </c>
    </row>
    <row r="149" spans="1:4">
      <c r="A149" s="4">
        <v>8849</v>
      </c>
      <c r="B149" s="6" t="s">
        <v>160</v>
      </c>
      <c r="C149" s="3">
        <v>8</v>
      </c>
      <c r="D149" t="s">
        <v>138</v>
      </c>
    </row>
    <row r="150" spans="1:4">
      <c r="A150" s="4">
        <v>11001</v>
      </c>
      <c r="B150" s="6" t="s">
        <v>161</v>
      </c>
      <c r="C150" s="3">
        <v>11</v>
      </c>
      <c r="D150" t="s">
        <v>161</v>
      </c>
    </row>
    <row r="151" spans="1:4">
      <c r="A151" s="4">
        <v>13001</v>
      </c>
      <c r="B151" s="6" t="s">
        <v>163</v>
      </c>
      <c r="C151" s="3">
        <v>13</v>
      </c>
      <c r="D151" t="s">
        <v>162</v>
      </c>
    </row>
    <row r="152" spans="1:4">
      <c r="A152" s="4">
        <v>13006</v>
      </c>
      <c r="B152" s="6" t="s">
        <v>164</v>
      </c>
      <c r="C152" s="3">
        <v>13</v>
      </c>
      <c r="D152" t="s">
        <v>162</v>
      </c>
    </row>
    <row r="153" spans="1:4">
      <c r="A153" s="4">
        <v>13030</v>
      </c>
      <c r="B153" s="6" t="s">
        <v>165</v>
      </c>
      <c r="C153" s="3">
        <v>13</v>
      </c>
      <c r="D153" t="s">
        <v>162</v>
      </c>
    </row>
    <row r="154" spans="1:4">
      <c r="A154" s="4">
        <v>13042</v>
      </c>
      <c r="B154" s="6" t="s">
        <v>166</v>
      </c>
      <c r="C154" s="3">
        <v>13</v>
      </c>
      <c r="D154" t="s">
        <v>162</v>
      </c>
    </row>
    <row r="155" spans="1:4">
      <c r="A155" s="4">
        <v>13052</v>
      </c>
      <c r="B155" s="6" t="s">
        <v>167</v>
      </c>
      <c r="C155" s="3">
        <v>13</v>
      </c>
      <c r="D155" t="s">
        <v>162</v>
      </c>
    </row>
    <row r="156" spans="1:4">
      <c r="A156" s="4">
        <v>13062</v>
      </c>
      <c r="B156" s="6" t="s">
        <v>168</v>
      </c>
      <c r="C156" s="3">
        <v>13</v>
      </c>
      <c r="D156" t="s">
        <v>162</v>
      </c>
    </row>
    <row r="157" spans="1:4">
      <c r="A157" s="4">
        <v>13074</v>
      </c>
      <c r="B157" s="6" t="s">
        <v>169</v>
      </c>
      <c r="C157" s="3">
        <v>13</v>
      </c>
      <c r="D157" t="s">
        <v>162</v>
      </c>
    </row>
    <row r="158" spans="1:4">
      <c r="A158" s="4">
        <v>13140</v>
      </c>
      <c r="B158" s="6" t="s">
        <v>170</v>
      </c>
      <c r="C158" s="3">
        <v>13</v>
      </c>
      <c r="D158" t="s">
        <v>162</v>
      </c>
    </row>
    <row r="159" spans="1:4">
      <c r="A159" s="4">
        <v>13160</v>
      </c>
      <c r="B159" s="6" t="s">
        <v>171</v>
      </c>
      <c r="C159" s="3">
        <v>13</v>
      </c>
      <c r="D159" t="s">
        <v>162</v>
      </c>
    </row>
    <row r="160" spans="1:4">
      <c r="A160" s="4">
        <v>13188</v>
      </c>
      <c r="B160" s="6" t="s">
        <v>172</v>
      </c>
      <c r="C160" s="3">
        <v>13</v>
      </c>
      <c r="D160" t="s">
        <v>162</v>
      </c>
    </row>
    <row r="161" spans="1:4">
      <c r="A161" s="4">
        <v>13212</v>
      </c>
      <c r="B161" s="6" t="s">
        <v>173</v>
      </c>
      <c r="C161" s="3">
        <v>13</v>
      </c>
      <c r="D161" t="s">
        <v>162</v>
      </c>
    </row>
    <row r="162" spans="1:4">
      <c r="A162" s="4">
        <v>13222</v>
      </c>
      <c r="B162" s="6" t="s">
        <v>174</v>
      </c>
      <c r="C162" s="3">
        <v>13</v>
      </c>
      <c r="D162" t="s">
        <v>162</v>
      </c>
    </row>
    <row r="163" spans="1:4">
      <c r="A163" s="4">
        <v>13244</v>
      </c>
      <c r="B163" s="6" t="s">
        <v>175</v>
      </c>
      <c r="C163" s="3">
        <v>13</v>
      </c>
      <c r="D163" t="s">
        <v>162</v>
      </c>
    </row>
    <row r="164" spans="1:4">
      <c r="A164" s="4">
        <v>13248</v>
      </c>
      <c r="B164" s="6" t="s">
        <v>176</v>
      </c>
      <c r="C164" s="3">
        <v>13</v>
      </c>
      <c r="D164" t="s">
        <v>162</v>
      </c>
    </row>
    <row r="165" spans="1:4">
      <c r="A165" s="4">
        <v>13268</v>
      </c>
      <c r="B165" s="6" t="s">
        <v>177</v>
      </c>
      <c r="C165" s="3">
        <v>13</v>
      </c>
      <c r="D165" t="s">
        <v>162</v>
      </c>
    </row>
    <row r="166" spans="1:4">
      <c r="A166" s="4">
        <v>13300</v>
      </c>
      <c r="B166" s="6" t="s">
        <v>178</v>
      </c>
      <c r="C166" s="3">
        <v>13</v>
      </c>
      <c r="D166" t="s">
        <v>162</v>
      </c>
    </row>
    <row r="167" spans="1:4">
      <c r="A167" s="4">
        <v>13430</v>
      </c>
      <c r="B167" s="6" t="s">
        <v>179</v>
      </c>
      <c r="C167" s="3">
        <v>13</v>
      </c>
      <c r="D167" t="s">
        <v>162</v>
      </c>
    </row>
    <row r="168" spans="1:4">
      <c r="A168" s="4">
        <v>13433</v>
      </c>
      <c r="B168" s="6" t="s">
        <v>180</v>
      </c>
      <c r="C168" s="3">
        <v>13</v>
      </c>
      <c r="D168" t="s">
        <v>162</v>
      </c>
    </row>
    <row r="169" spans="1:4">
      <c r="A169" s="4">
        <v>13440</v>
      </c>
      <c r="B169" s="6" t="s">
        <v>181</v>
      </c>
      <c r="C169" s="3">
        <v>13</v>
      </c>
      <c r="D169" t="s">
        <v>162</v>
      </c>
    </row>
    <row r="170" spans="1:4">
      <c r="A170" s="4">
        <v>13442</v>
      </c>
      <c r="B170" s="6" t="s">
        <v>182</v>
      </c>
      <c r="C170" s="3">
        <v>13</v>
      </c>
      <c r="D170" t="s">
        <v>162</v>
      </c>
    </row>
    <row r="171" spans="1:4">
      <c r="A171" s="4">
        <v>13458</v>
      </c>
      <c r="B171" s="6" t="s">
        <v>183</v>
      </c>
      <c r="C171" s="3">
        <v>13</v>
      </c>
      <c r="D171" t="s">
        <v>162</v>
      </c>
    </row>
    <row r="172" spans="1:4">
      <c r="A172" s="4">
        <v>13468</v>
      </c>
      <c r="B172" s="6" t="s">
        <v>184</v>
      </c>
      <c r="C172" s="3">
        <v>13</v>
      </c>
      <c r="D172" t="s">
        <v>162</v>
      </c>
    </row>
    <row r="173" spans="1:4">
      <c r="A173" s="4">
        <v>13473</v>
      </c>
      <c r="B173" s="6" t="s">
        <v>185</v>
      </c>
      <c r="C173" s="3">
        <v>13</v>
      </c>
      <c r="D173" t="s">
        <v>162</v>
      </c>
    </row>
    <row r="174" spans="1:4">
      <c r="A174" s="4">
        <v>13490</v>
      </c>
      <c r="B174" s="6" t="s">
        <v>186</v>
      </c>
      <c r="C174" s="3">
        <v>13</v>
      </c>
      <c r="D174" t="s">
        <v>162</v>
      </c>
    </row>
    <row r="175" spans="1:4">
      <c r="A175" s="4">
        <v>13549</v>
      </c>
      <c r="B175" s="6" t="s">
        <v>187</v>
      </c>
      <c r="C175" s="3">
        <v>13</v>
      </c>
      <c r="D175" t="s">
        <v>162</v>
      </c>
    </row>
    <row r="176" spans="1:4">
      <c r="A176" s="4">
        <v>13580</v>
      </c>
      <c r="B176" s="6" t="s">
        <v>188</v>
      </c>
      <c r="C176" s="3">
        <v>13</v>
      </c>
      <c r="D176" t="s">
        <v>162</v>
      </c>
    </row>
    <row r="177" spans="1:4">
      <c r="A177" s="4">
        <v>13600</v>
      </c>
      <c r="B177" s="6" t="s">
        <v>189</v>
      </c>
      <c r="C177" s="3">
        <v>13</v>
      </c>
      <c r="D177" t="s">
        <v>162</v>
      </c>
    </row>
    <row r="178" spans="1:4">
      <c r="A178" s="4">
        <v>13620</v>
      </c>
      <c r="B178" s="6" t="s">
        <v>190</v>
      </c>
      <c r="C178" s="3">
        <v>13</v>
      </c>
      <c r="D178" t="s">
        <v>162</v>
      </c>
    </row>
    <row r="179" spans="1:4">
      <c r="A179" s="4">
        <v>13647</v>
      </c>
      <c r="B179" s="6" t="s">
        <v>191</v>
      </c>
      <c r="C179" s="3">
        <v>13</v>
      </c>
      <c r="D179" t="s">
        <v>162</v>
      </c>
    </row>
    <row r="180" spans="1:4">
      <c r="A180" s="4">
        <v>13650</v>
      </c>
      <c r="B180" s="6" t="s">
        <v>192</v>
      </c>
      <c r="C180" s="3">
        <v>13</v>
      </c>
      <c r="D180" t="s">
        <v>162</v>
      </c>
    </row>
    <row r="181" spans="1:4">
      <c r="A181" s="4">
        <v>13654</v>
      </c>
      <c r="B181" s="6" t="s">
        <v>193</v>
      </c>
      <c r="C181" s="3">
        <v>13</v>
      </c>
      <c r="D181" t="s">
        <v>162</v>
      </c>
    </row>
    <row r="182" spans="1:4">
      <c r="A182" s="4">
        <v>13655</v>
      </c>
      <c r="B182" s="6" t="s">
        <v>194</v>
      </c>
      <c r="C182" s="3">
        <v>13</v>
      </c>
      <c r="D182" t="s">
        <v>162</v>
      </c>
    </row>
    <row r="183" spans="1:4">
      <c r="A183" s="4">
        <v>13657</v>
      </c>
      <c r="B183" s="6" t="s">
        <v>195</v>
      </c>
      <c r="C183" s="3">
        <v>13</v>
      </c>
      <c r="D183" t="s">
        <v>162</v>
      </c>
    </row>
    <row r="184" spans="1:4">
      <c r="A184" s="4">
        <v>13667</v>
      </c>
      <c r="B184" s="6" t="s">
        <v>196</v>
      </c>
      <c r="C184" s="3">
        <v>13</v>
      </c>
      <c r="D184" t="s">
        <v>162</v>
      </c>
    </row>
    <row r="185" spans="1:4">
      <c r="A185" s="4">
        <v>13670</v>
      </c>
      <c r="B185" s="6" t="s">
        <v>197</v>
      </c>
      <c r="C185" s="3">
        <v>13</v>
      </c>
      <c r="D185" t="s">
        <v>162</v>
      </c>
    </row>
    <row r="186" spans="1:4">
      <c r="A186" s="4">
        <v>13673</v>
      </c>
      <c r="B186" s="6" t="s">
        <v>198</v>
      </c>
      <c r="C186" s="3">
        <v>13</v>
      </c>
      <c r="D186" t="s">
        <v>162</v>
      </c>
    </row>
    <row r="187" spans="1:4">
      <c r="A187" s="4">
        <v>13683</v>
      </c>
      <c r="B187" s="6" t="s">
        <v>199</v>
      </c>
      <c r="C187" s="3">
        <v>13</v>
      </c>
      <c r="D187" t="s">
        <v>162</v>
      </c>
    </row>
    <row r="188" spans="1:4">
      <c r="A188" s="4">
        <v>13688</v>
      </c>
      <c r="B188" s="6" t="s">
        <v>200</v>
      </c>
      <c r="C188" s="3">
        <v>13</v>
      </c>
      <c r="D188" t="s">
        <v>162</v>
      </c>
    </row>
    <row r="189" spans="1:4">
      <c r="A189" s="4">
        <v>13744</v>
      </c>
      <c r="B189" s="6" t="s">
        <v>201</v>
      </c>
      <c r="C189" s="3">
        <v>13</v>
      </c>
      <c r="D189" t="s">
        <v>162</v>
      </c>
    </row>
    <row r="190" spans="1:4">
      <c r="A190" s="4">
        <v>13760</v>
      </c>
      <c r="B190" s="6" t="s">
        <v>202</v>
      </c>
      <c r="C190" s="3">
        <v>13</v>
      </c>
      <c r="D190" t="s">
        <v>162</v>
      </c>
    </row>
    <row r="191" spans="1:4">
      <c r="A191" s="4">
        <v>13780</v>
      </c>
      <c r="B191" s="6" t="s">
        <v>203</v>
      </c>
      <c r="C191" s="3">
        <v>13</v>
      </c>
      <c r="D191" t="s">
        <v>162</v>
      </c>
    </row>
    <row r="192" spans="1:4">
      <c r="A192" s="4">
        <v>13810</v>
      </c>
      <c r="B192" s="6" t="s">
        <v>204</v>
      </c>
      <c r="C192" s="3">
        <v>13</v>
      </c>
      <c r="D192" t="s">
        <v>162</v>
      </c>
    </row>
    <row r="193" spans="1:4">
      <c r="A193" s="4">
        <v>13836</v>
      </c>
      <c r="B193" s="6" t="s">
        <v>205</v>
      </c>
      <c r="C193" s="3">
        <v>13</v>
      </c>
      <c r="D193" t="s">
        <v>162</v>
      </c>
    </row>
    <row r="194" spans="1:4">
      <c r="A194" s="4">
        <v>13838</v>
      </c>
      <c r="B194" s="6" t="s">
        <v>206</v>
      </c>
      <c r="C194" s="3">
        <v>13</v>
      </c>
      <c r="D194" t="s">
        <v>162</v>
      </c>
    </row>
    <row r="195" spans="1:4">
      <c r="A195" s="4">
        <v>13873</v>
      </c>
      <c r="B195" s="6" t="s">
        <v>207</v>
      </c>
      <c r="C195" s="3">
        <v>13</v>
      </c>
      <c r="D195" t="s">
        <v>162</v>
      </c>
    </row>
    <row r="196" spans="1:4">
      <c r="A196" s="4">
        <v>13894</v>
      </c>
      <c r="B196" s="6" t="s">
        <v>208</v>
      </c>
      <c r="C196" s="3">
        <v>13</v>
      </c>
      <c r="D196" t="s">
        <v>162</v>
      </c>
    </row>
    <row r="197" spans="1:4">
      <c r="A197" s="4">
        <v>15001</v>
      </c>
      <c r="B197" s="6" t="s">
        <v>210</v>
      </c>
      <c r="C197" s="3">
        <v>15</v>
      </c>
      <c r="D197" t="s">
        <v>209</v>
      </c>
    </row>
    <row r="198" spans="1:4">
      <c r="A198" s="4">
        <v>15022</v>
      </c>
      <c r="B198" s="6" t="s">
        <v>211</v>
      </c>
      <c r="C198" s="3">
        <v>15</v>
      </c>
      <c r="D198" t="s">
        <v>209</v>
      </c>
    </row>
    <row r="199" spans="1:4">
      <c r="A199" s="4">
        <v>15047</v>
      </c>
      <c r="B199" s="6" t="s">
        <v>212</v>
      </c>
      <c r="C199" s="3">
        <v>15</v>
      </c>
      <c r="D199" t="s">
        <v>209</v>
      </c>
    </row>
    <row r="200" spans="1:4">
      <c r="A200" s="4">
        <v>15051</v>
      </c>
      <c r="B200" s="6" t="s">
        <v>213</v>
      </c>
      <c r="C200" s="3">
        <v>15</v>
      </c>
      <c r="D200" t="s">
        <v>209</v>
      </c>
    </row>
    <row r="201" spans="1:4">
      <c r="A201" s="4">
        <v>15087</v>
      </c>
      <c r="B201" s="6" t="s">
        <v>214</v>
      </c>
      <c r="C201" s="3">
        <v>15</v>
      </c>
      <c r="D201" t="s">
        <v>209</v>
      </c>
    </row>
    <row r="202" spans="1:4">
      <c r="A202" s="4">
        <v>15090</v>
      </c>
      <c r="B202" s="6" t="s">
        <v>215</v>
      </c>
      <c r="C202" s="3">
        <v>15</v>
      </c>
      <c r="D202" t="s">
        <v>209</v>
      </c>
    </row>
    <row r="203" spans="1:4">
      <c r="A203" s="4">
        <v>15092</v>
      </c>
      <c r="B203" s="6" t="s">
        <v>216</v>
      </c>
      <c r="C203" s="3">
        <v>15</v>
      </c>
      <c r="D203" t="s">
        <v>209</v>
      </c>
    </row>
    <row r="204" spans="1:4">
      <c r="A204" s="4">
        <v>15097</v>
      </c>
      <c r="B204" s="6" t="s">
        <v>217</v>
      </c>
      <c r="C204" s="3">
        <v>15</v>
      </c>
      <c r="D204" t="s">
        <v>209</v>
      </c>
    </row>
    <row r="205" spans="1:4">
      <c r="A205" s="4">
        <v>15104</v>
      </c>
      <c r="B205" s="6" t="s">
        <v>209</v>
      </c>
      <c r="C205" s="3">
        <v>15</v>
      </c>
      <c r="D205" t="s">
        <v>209</v>
      </c>
    </row>
    <row r="206" spans="1:4">
      <c r="A206" s="4">
        <v>15106</v>
      </c>
      <c r="B206" s="6" t="s">
        <v>35</v>
      </c>
      <c r="C206" s="3">
        <v>15</v>
      </c>
      <c r="D206" t="s">
        <v>209</v>
      </c>
    </row>
    <row r="207" spans="1:4">
      <c r="A207" s="4">
        <v>15109</v>
      </c>
      <c r="B207" s="6" t="s">
        <v>218</v>
      </c>
      <c r="C207" s="3">
        <v>15</v>
      </c>
      <c r="D207" t="s">
        <v>209</v>
      </c>
    </row>
    <row r="208" spans="1:4">
      <c r="A208" s="4">
        <v>15114</v>
      </c>
      <c r="B208" s="6" t="s">
        <v>219</v>
      </c>
      <c r="C208" s="3">
        <v>15</v>
      </c>
      <c r="D208" t="s">
        <v>209</v>
      </c>
    </row>
    <row r="209" spans="1:4">
      <c r="A209" s="4">
        <v>15131</v>
      </c>
      <c r="B209" s="6" t="s">
        <v>39</v>
      </c>
      <c r="C209" s="3">
        <v>15</v>
      </c>
      <c r="D209" t="s">
        <v>209</v>
      </c>
    </row>
    <row r="210" spans="1:4">
      <c r="A210" s="4">
        <v>15135</v>
      </c>
      <c r="B210" s="6" t="s">
        <v>220</v>
      </c>
      <c r="C210" s="3">
        <v>15</v>
      </c>
      <c r="D210" t="s">
        <v>209</v>
      </c>
    </row>
    <row r="211" spans="1:4">
      <c r="A211" s="4">
        <v>15162</v>
      </c>
      <c r="B211" s="6" t="s">
        <v>221</v>
      </c>
      <c r="C211" s="3">
        <v>15</v>
      </c>
      <c r="D211" t="s">
        <v>209</v>
      </c>
    </row>
    <row r="212" spans="1:4">
      <c r="A212" s="4">
        <v>15172</v>
      </c>
      <c r="B212" s="6" t="s">
        <v>222</v>
      </c>
      <c r="C212" s="3">
        <v>15</v>
      </c>
      <c r="D212" t="s">
        <v>209</v>
      </c>
    </row>
    <row r="213" spans="1:4">
      <c r="A213" s="4">
        <v>15176</v>
      </c>
      <c r="B213" s="6" t="s">
        <v>223</v>
      </c>
      <c r="C213" s="3">
        <v>15</v>
      </c>
      <c r="D213" t="s">
        <v>209</v>
      </c>
    </row>
    <row r="214" spans="1:4">
      <c r="A214" s="4">
        <v>15180</v>
      </c>
      <c r="B214" s="6" t="s">
        <v>224</v>
      </c>
      <c r="C214" s="3">
        <v>15</v>
      </c>
      <c r="D214" t="s">
        <v>209</v>
      </c>
    </row>
    <row r="215" spans="1:4">
      <c r="A215" s="4">
        <v>15183</v>
      </c>
      <c r="B215" s="6" t="s">
        <v>225</v>
      </c>
      <c r="C215" s="3">
        <v>15</v>
      </c>
      <c r="D215" t="s">
        <v>209</v>
      </c>
    </row>
    <row r="216" spans="1:4">
      <c r="A216" s="4">
        <v>15185</v>
      </c>
      <c r="B216" s="6" t="s">
        <v>226</v>
      </c>
      <c r="C216" s="3">
        <v>15</v>
      </c>
      <c r="D216" t="s">
        <v>209</v>
      </c>
    </row>
    <row r="217" spans="1:4">
      <c r="A217" s="4">
        <v>15187</v>
      </c>
      <c r="B217" s="6" t="s">
        <v>227</v>
      </c>
      <c r="C217" s="3">
        <v>15</v>
      </c>
      <c r="D217" t="s">
        <v>209</v>
      </c>
    </row>
    <row r="218" spans="1:4">
      <c r="A218" s="4">
        <v>15189</v>
      </c>
      <c r="B218" s="6" t="s">
        <v>228</v>
      </c>
      <c r="C218" s="3">
        <v>15</v>
      </c>
      <c r="D218" t="s">
        <v>209</v>
      </c>
    </row>
    <row r="219" spans="1:4">
      <c r="A219" s="4">
        <v>15204</v>
      </c>
      <c r="B219" s="6" t="s">
        <v>229</v>
      </c>
      <c r="C219" s="3">
        <v>15</v>
      </c>
      <c r="D219" t="s">
        <v>209</v>
      </c>
    </row>
    <row r="220" spans="1:4">
      <c r="A220" s="4">
        <v>15212</v>
      </c>
      <c r="B220" s="6" t="s">
        <v>230</v>
      </c>
      <c r="C220" s="3">
        <v>15</v>
      </c>
      <c r="D220" t="s">
        <v>209</v>
      </c>
    </row>
    <row r="221" spans="1:4">
      <c r="A221" s="4">
        <v>15215</v>
      </c>
      <c r="B221" s="6" t="s">
        <v>231</v>
      </c>
      <c r="C221" s="3">
        <v>15</v>
      </c>
      <c r="D221" t="s">
        <v>209</v>
      </c>
    </row>
    <row r="222" spans="1:4">
      <c r="A222" s="4">
        <v>15218</v>
      </c>
      <c r="B222" s="6" t="s">
        <v>232</v>
      </c>
      <c r="C222" s="3">
        <v>15</v>
      </c>
      <c r="D222" t="s">
        <v>209</v>
      </c>
    </row>
    <row r="223" spans="1:4">
      <c r="A223" s="4">
        <v>15223</v>
      </c>
      <c r="B223" s="6" t="s">
        <v>233</v>
      </c>
      <c r="C223" s="3">
        <v>15</v>
      </c>
      <c r="D223" t="s">
        <v>209</v>
      </c>
    </row>
    <row r="224" spans="1:4">
      <c r="A224" s="4">
        <v>19318</v>
      </c>
      <c r="B224" s="6" t="s">
        <v>235</v>
      </c>
      <c r="C224" s="3">
        <v>19</v>
      </c>
      <c r="D224" t="s">
        <v>234</v>
      </c>
    </row>
    <row r="225" spans="1:4">
      <c r="A225" s="4">
        <v>15224</v>
      </c>
      <c r="B225" s="6" t="s">
        <v>236</v>
      </c>
      <c r="C225" s="3">
        <v>15</v>
      </c>
      <c r="D225" t="s">
        <v>209</v>
      </c>
    </row>
    <row r="226" spans="1:4">
      <c r="A226" s="4">
        <v>15226</v>
      </c>
      <c r="B226" s="6" t="s">
        <v>237</v>
      </c>
      <c r="C226" s="3">
        <v>15</v>
      </c>
      <c r="D226" t="s">
        <v>209</v>
      </c>
    </row>
    <row r="227" spans="1:4">
      <c r="A227" s="4">
        <v>15232</v>
      </c>
      <c r="B227" s="6" t="s">
        <v>238</v>
      </c>
      <c r="C227" s="3">
        <v>15</v>
      </c>
      <c r="D227" t="s">
        <v>209</v>
      </c>
    </row>
    <row r="228" spans="1:4">
      <c r="A228" s="4">
        <v>15236</v>
      </c>
      <c r="B228" s="6" t="s">
        <v>239</v>
      </c>
      <c r="C228" s="3">
        <v>15</v>
      </c>
      <c r="D228" t="s">
        <v>209</v>
      </c>
    </row>
    <row r="229" spans="1:4">
      <c r="A229" s="4">
        <v>15238</v>
      </c>
      <c r="B229" s="6" t="s">
        <v>240</v>
      </c>
      <c r="C229" s="3">
        <v>15</v>
      </c>
      <c r="D229" t="s">
        <v>209</v>
      </c>
    </row>
    <row r="230" spans="1:4">
      <c r="A230" s="4">
        <v>15244</v>
      </c>
      <c r="B230" s="6" t="s">
        <v>241</v>
      </c>
      <c r="C230" s="3">
        <v>15</v>
      </c>
      <c r="D230" t="s">
        <v>209</v>
      </c>
    </row>
    <row r="231" spans="1:4">
      <c r="A231" s="4">
        <v>15248</v>
      </c>
      <c r="B231" s="6" t="s">
        <v>242</v>
      </c>
      <c r="C231" s="3">
        <v>15</v>
      </c>
      <c r="D231" t="s">
        <v>209</v>
      </c>
    </row>
    <row r="232" spans="1:4">
      <c r="A232" s="4">
        <v>15272</v>
      </c>
      <c r="B232" s="6" t="s">
        <v>243</v>
      </c>
      <c r="C232" s="3">
        <v>15</v>
      </c>
      <c r="D232" t="s">
        <v>209</v>
      </c>
    </row>
    <row r="233" spans="1:4">
      <c r="A233" s="4">
        <v>15276</v>
      </c>
      <c r="B233" s="6" t="s">
        <v>244</v>
      </c>
      <c r="C233" s="3">
        <v>15</v>
      </c>
      <c r="D233" t="s">
        <v>209</v>
      </c>
    </row>
    <row r="234" spans="1:4">
      <c r="A234" s="4">
        <v>15293</v>
      </c>
      <c r="B234" s="6" t="s">
        <v>245</v>
      </c>
      <c r="C234" s="3">
        <v>15</v>
      </c>
      <c r="D234" t="s">
        <v>209</v>
      </c>
    </row>
    <row r="235" spans="1:4">
      <c r="A235" s="4">
        <v>15296</v>
      </c>
      <c r="B235" s="6" t="s">
        <v>246</v>
      </c>
      <c r="C235" s="3">
        <v>15</v>
      </c>
      <c r="D235" t="s">
        <v>209</v>
      </c>
    </row>
    <row r="236" spans="1:4">
      <c r="A236" s="4">
        <v>15299</v>
      </c>
      <c r="B236" s="6" t="s">
        <v>247</v>
      </c>
      <c r="C236" s="3">
        <v>15</v>
      </c>
      <c r="D236" t="s">
        <v>209</v>
      </c>
    </row>
    <row r="237" spans="1:4">
      <c r="A237" s="4">
        <v>15317</v>
      </c>
      <c r="B237" s="6" t="s">
        <v>248</v>
      </c>
      <c r="C237" s="3">
        <v>15</v>
      </c>
      <c r="D237" t="s">
        <v>209</v>
      </c>
    </row>
    <row r="238" spans="1:4">
      <c r="A238" s="4">
        <v>15322</v>
      </c>
      <c r="B238" s="6" t="s">
        <v>249</v>
      </c>
      <c r="C238" s="3">
        <v>15</v>
      </c>
      <c r="D238" t="s">
        <v>209</v>
      </c>
    </row>
    <row r="239" spans="1:4">
      <c r="A239" s="4">
        <v>15325</v>
      </c>
      <c r="B239" s="6" t="s">
        <v>250</v>
      </c>
      <c r="C239" s="3">
        <v>15</v>
      </c>
      <c r="D239" t="s">
        <v>209</v>
      </c>
    </row>
    <row r="240" spans="1:4">
      <c r="A240" s="4">
        <v>15332</v>
      </c>
      <c r="B240" s="6" t="s">
        <v>251</v>
      </c>
      <c r="C240" s="3">
        <v>15</v>
      </c>
      <c r="D240" t="s">
        <v>209</v>
      </c>
    </row>
    <row r="241" spans="1:4">
      <c r="A241" s="4">
        <v>15362</v>
      </c>
      <c r="B241" s="6" t="s">
        <v>252</v>
      </c>
      <c r="C241" s="3">
        <v>15</v>
      </c>
      <c r="D241" t="s">
        <v>209</v>
      </c>
    </row>
    <row r="242" spans="1:4">
      <c r="A242" s="4">
        <v>15367</v>
      </c>
      <c r="B242" s="6" t="s">
        <v>253</v>
      </c>
      <c r="C242" s="3">
        <v>15</v>
      </c>
      <c r="D242" t="s">
        <v>209</v>
      </c>
    </row>
    <row r="243" spans="1:4">
      <c r="A243" s="4">
        <v>15368</v>
      </c>
      <c r="B243" s="6" t="s">
        <v>74</v>
      </c>
      <c r="C243" s="3">
        <v>15</v>
      </c>
      <c r="D243" t="s">
        <v>209</v>
      </c>
    </row>
    <row r="244" spans="1:4">
      <c r="A244" s="4">
        <v>15377</v>
      </c>
      <c r="B244" s="6" t="s">
        <v>254</v>
      </c>
      <c r="C244" s="3">
        <v>15</v>
      </c>
      <c r="D244" t="s">
        <v>209</v>
      </c>
    </row>
    <row r="245" spans="1:4">
      <c r="A245" s="4">
        <v>15380</v>
      </c>
      <c r="B245" s="6" t="s">
        <v>255</v>
      </c>
      <c r="C245" s="3">
        <v>15</v>
      </c>
      <c r="D245" t="s">
        <v>209</v>
      </c>
    </row>
    <row r="246" spans="1:4">
      <c r="A246" s="4">
        <v>15401</v>
      </c>
      <c r="B246" s="6" t="s">
        <v>256</v>
      </c>
      <c r="C246" s="3">
        <v>15</v>
      </c>
      <c r="D246" t="s">
        <v>209</v>
      </c>
    </row>
    <row r="247" spans="1:4">
      <c r="A247" s="4">
        <v>15403</v>
      </c>
      <c r="B247" s="6" t="s">
        <v>257</v>
      </c>
      <c r="C247" s="3">
        <v>15</v>
      </c>
      <c r="D247" t="s">
        <v>209</v>
      </c>
    </row>
    <row r="248" spans="1:4">
      <c r="A248" s="4">
        <v>15407</v>
      </c>
      <c r="B248" s="6" t="s">
        <v>258</v>
      </c>
      <c r="C248" s="3">
        <v>15</v>
      </c>
      <c r="D248" t="s">
        <v>209</v>
      </c>
    </row>
    <row r="249" spans="1:4">
      <c r="A249" s="4">
        <v>15425</v>
      </c>
      <c r="B249" s="6" t="s">
        <v>259</v>
      </c>
      <c r="C249" s="3">
        <v>15</v>
      </c>
      <c r="D249" t="s">
        <v>209</v>
      </c>
    </row>
    <row r="250" spans="1:4">
      <c r="A250" s="4">
        <v>15442</v>
      </c>
      <c r="B250" s="6" t="s">
        <v>260</v>
      </c>
      <c r="C250" s="3">
        <v>15</v>
      </c>
      <c r="D250" t="s">
        <v>209</v>
      </c>
    </row>
    <row r="251" spans="1:4">
      <c r="A251" s="4">
        <v>15455</v>
      </c>
      <c r="B251" s="6" t="s">
        <v>261</v>
      </c>
      <c r="C251" s="3">
        <v>15</v>
      </c>
      <c r="D251" t="s">
        <v>209</v>
      </c>
    </row>
    <row r="252" spans="1:4">
      <c r="A252" s="4">
        <v>15464</v>
      </c>
      <c r="B252" s="6" t="s">
        <v>262</v>
      </c>
      <c r="C252" s="3">
        <v>15</v>
      </c>
      <c r="D252" t="s">
        <v>209</v>
      </c>
    </row>
    <row r="253" spans="1:4">
      <c r="A253" s="4">
        <v>15466</v>
      </c>
      <c r="B253" s="6" t="s">
        <v>263</v>
      </c>
      <c r="C253" s="3">
        <v>15</v>
      </c>
      <c r="D253" t="s">
        <v>209</v>
      </c>
    </row>
    <row r="254" spans="1:4">
      <c r="A254" s="4">
        <v>15469</v>
      </c>
      <c r="B254" s="6" t="s">
        <v>264</v>
      </c>
      <c r="C254" s="3">
        <v>15</v>
      </c>
      <c r="D254" t="s">
        <v>209</v>
      </c>
    </row>
    <row r="255" spans="1:4">
      <c r="A255" s="4">
        <v>15476</v>
      </c>
      <c r="B255" s="6" t="s">
        <v>265</v>
      </c>
      <c r="C255" s="3">
        <v>15</v>
      </c>
      <c r="D255" t="s">
        <v>209</v>
      </c>
    </row>
    <row r="256" spans="1:4">
      <c r="A256" s="4">
        <v>15480</v>
      </c>
      <c r="B256" s="6" t="s">
        <v>266</v>
      </c>
      <c r="C256" s="3">
        <v>15</v>
      </c>
      <c r="D256" t="s">
        <v>209</v>
      </c>
    </row>
    <row r="257" spans="1:4">
      <c r="A257" s="4">
        <v>15491</v>
      </c>
      <c r="B257" s="6" t="s">
        <v>267</v>
      </c>
      <c r="C257" s="3">
        <v>15</v>
      </c>
      <c r="D257" t="s">
        <v>209</v>
      </c>
    </row>
    <row r="258" spans="1:4">
      <c r="A258" s="4">
        <v>15494</v>
      </c>
      <c r="B258" s="6" t="s">
        <v>268</v>
      </c>
      <c r="C258" s="3">
        <v>15</v>
      </c>
      <c r="D258" t="s">
        <v>209</v>
      </c>
    </row>
    <row r="259" spans="1:4">
      <c r="A259" s="4">
        <v>15500</v>
      </c>
      <c r="B259" s="6" t="s">
        <v>269</v>
      </c>
      <c r="C259" s="3">
        <v>15</v>
      </c>
      <c r="D259" t="s">
        <v>209</v>
      </c>
    </row>
    <row r="260" spans="1:4">
      <c r="A260" s="4">
        <v>15507</v>
      </c>
      <c r="B260" s="6" t="s">
        <v>270</v>
      </c>
      <c r="C260" s="3">
        <v>15</v>
      </c>
      <c r="D260" t="s">
        <v>209</v>
      </c>
    </row>
    <row r="261" spans="1:4">
      <c r="A261" s="4">
        <v>15511</v>
      </c>
      <c r="B261" s="6" t="s">
        <v>271</v>
      </c>
      <c r="C261" s="3">
        <v>15</v>
      </c>
      <c r="D261" t="s">
        <v>209</v>
      </c>
    </row>
    <row r="262" spans="1:4">
      <c r="A262" s="4">
        <v>15514</v>
      </c>
      <c r="B262" s="6" t="s">
        <v>272</v>
      </c>
      <c r="C262" s="3">
        <v>15</v>
      </c>
      <c r="D262" t="s">
        <v>209</v>
      </c>
    </row>
    <row r="263" spans="1:4">
      <c r="A263" s="4">
        <v>15516</v>
      </c>
      <c r="B263" s="6" t="s">
        <v>273</v>
      </c>
      <c r="C263" s="3">
        <v>15</v>
      </c>
      <c r="D263" t="s">
        <v>209</v>
      </c>
    </row>
    <row r="264" spans="1:4">
      <c r="A264" s="4">
        <v>15518</v>
      </c>
      <c r="B264" s="6" t="s">
        <v>274</v>
      </c>
      <c r="C264" s="3">
        <v>15</v>
      </c>
      <c r="D264" t="s">
        <v>209</v>
      </c>
    </row>
    <row r="265" spans="1:4">
      <c r="A265" s="4">
        <v>15522</v>
      </c>
      <c r="B265" s="6" t="s">
        <v>275</v>
      </c>
      <c r="C265" s="3">
        <v>15</v>
      </c>
      <c r="D265" t="s">
        <v>209</v>
      </c>
    </row>
    <row r="266" spans="1:4">
      <c r="A266" s="4">
        <v>15531</v>
      </c>
      <c r="B266" s="6" t="s">
        <v>276</v>
      </c>
      <c r="C266" s="3">
        <v>15</v>
      </c>
      <c r="D266" t="s">
        <v>209</v>
      </c>
    </row>
    <row r="267" spans="1:4">
      <c r="A267" s="4">
        <v>15533</v>
      </c>
      <c r="B267" s="6" t="s">
        <v>277</v>
      </c>
      <c r="C267" s="3">
        <v>15</v>
      </c>
      <c r="D267" t="s">
        <v>209</v>
      </c>
    </row>
    <row r="268" spans="1:4">
      <c r="A268" s="4">
        <v>15537</v>
      </c>
      <c r="B268" s="6" t="s">
        <v>278</v>
      </c>
      <c r="C268" s="3">
        <v>15</v>
      </c>
      <c r="D268" t="s">
        <v>209</v>
      </c>
    </row>
    <row r="269" spans="1:4">
      <c r="A269" s="4">
        <v>15542</v>
      </c>
      <c r="B269" s="6" t="s">
        <v>279</v>
      </c>
      <c r="C269" s="3">
        <v>15</v>
      </c>
      <c r="D269" t="s">
        <v>209</v>
      </c>
    </row>
    <row r="270" spans="1:4">
      <c r="A270" s="4">
        <v>15550</v>
      </c>
      <c r="B270" s="6" t="s">
        <v>280</v>
      </c>
      <c r="C270" s="3">
        <v>15</v>
      </c>
      <c r="D270" t="s">
        <v>209</v>
      </c>
    </row>
    <row r="271" spans="1:4">
      <c r="A271" s="4">
        <v>15572</v>
      </c>
      <c r="B271" s="6" t="s">
        <v>281</v>
      </c>
      <c r="C271" s="3">
        <v>15</v>
      </c>
      <c r="D271" t="s">
        <v>209</v>
      </c>
    </row>
    <row r="272" spans="1:4">
      <c r="A272" s="4">
        <v>15580</v>
      </c>
      <c r="B272" s="6" t="s">
        <v>282</v>
      </c>
      <c r="C272" s="3">
        <v>15</v>
      </c>
      <c r="D272" t="s">
        <v>209</v>
      </c>
    </row>
    <row r="273" spans="1:4">
      <c r="A273" s="4">
        <v>15599</v>
      </c>
      <c r="B273" s="6" t="s">
        <v>283</v>
      </c>
      <c r="C273" s="3">
        <v>15</v>
      </c>
      <c r="D273" t="s">
        <v>209</v>
      </c>
    </row>
    <row r="274" spans="1:4">
      <c r="A274" s="4">
        <v>15600</v>
      </c>
      <c r="B274" s="6" t="s">
        <v>284</v>
      </c>
      <c r="C274" s="3">
        <v>15</v>
      </c>
      <c r="D274" t="s">
        <v>209</v>
      </c>
    </row>
    <row r="275" spans="1:4">
      <c r="A275" s="4">
        <v>15621</v>
      </c>
      <c r="B275" s="6" t="s">
        <v>285</v>
      </c>
      <c r="C275" s="3">
        <v>15</v>
      </c>
      <c r="D275" t="s">
        <v>209</v>
      </c>
    </row>
    <row r="276" spans="1:4">
      <c r="A276" s="4">
        <v>15632</v>
      </c>
      <c r="B276" s="6" t="s">
        <v>286</v>
      </c>
      <c r="C276" s="3">
        <v>15</v>
      </c>
      <c r="D276" t="s">
        <v>209</v>
      </c>
    </row>
    <row r="277" spans="1:4">
      <c r="A277" s="4">
        <v>15638</v>
      </c>
      <c r="B277" s="6" t="s">
        <v>287</v>
      </c>
      <c r="C277" s="3">
        <v>15</v>
      </c>
      <c r="D277" t="s">
        <v>209</v>
      </c>
    </row>
    <row r="278" spans="1:4">
      <c r="A278" s="4">
        <v>15646</v>
      </c>
      <c r="B278" s="6" t="s">
        <v>288</v>
      </c>
      <c r="C278" s="3">
        <v>15</v>
      </c>
      <c r="D278" t="s">
        <v>209</v>
      </c>
    </row>
    <row r="279" spans="1:4">
      <c r="A279" s="4">
        <v>15660</v>
      </c>
      <c r="B279" s="6" t="s">
        <v>289</v>
      </c>
      <c r="C279" s="3">
        <v>15</v>
      </c>
      <c r="D279" t="s">
        <v>209</v>
      </c>
    </row>
    <row r="280" spans="1:4">
      <c r="A280" s="4">
        <v>15664</v>
      </c>
      <c r="B280" s="6" t="s">
        <v>290</v>
      </c>
      <c r="C280" s="3">
        <v>15</v>
      </c>
      <c r="D280" t="s">
        <v>209</v>
      </c>
    </row>
    <row r="281" spans="1:4">
      <c r="A281" s="4">
        <v>15667</v>
      </c>
      <c r="B281" s="6" t="s">
        <v>291</v>
      </c>
      <c r="C281" s="3">
        <v>15</v>
      </c>
      <c r="D281" t="s">
        <v>209</v>
      </c>
    </row>
    <row r="282" spans="1:4">
      <c r="A282" s="4">
        <v>15673</v>
      </c>
      <c r="B282" s="6" t="s">
        <v>292</v>
      </c>
      <c r="C282" s="3">
        <v>15</v>
      </c>
      <c r="D282" t="s">
        <v>209</v>
      </c>
    </row>
    <row r="283" spans="1:4">
      <c r="A283" s="4">
        <v>15676</v>
      </c>
      <c r="B283" s="6" t="s">
        <v>293</v>
      </c>
      <c r="C283" s="3">
        <v>15</v>
      </c>
      <c r="D283" t="s">
        <v>209</v>
      </c>
    </row>
    <row r="284" spans="1:4">
      <c r="A284" s="4">
        <v>15681</v>
      </c>
      <c r="B284" s="6" t="s">
        <v>294</v>
      </c>
      <c r="C284" s="3">
        <v>15</v>
      </c>
      <c r="D284" t="s">
        <v>209</v>
      </c>
    </row>
    <row r="285" spans="1:4">
      <c r="A285" s="4">
        <v>15686</v>
      </c>
      <c r="B285" s="6" t="s">
        <v>295</v>
      </c>
      <c r="C285" s="3">
        <v>15</v>
      </c>
      <c r="D285" t="s">
        <v>209</v>
      </c>
    </row>
    <row r="286" spans="1:4">
      <c r="A286" s="4">
        <v>15690</v>
      </c>
      <c r="B286" s="6" t="s">
        <v>296</v>
      </c>
      <c r="C286" s="3">
        <v>15</v>
      </c>
      <c r="D286" t="s">
        <v>209</v>
      </c>
    </row>
    <row r="287" spans="1:4">
      <c r="A287" s="4">
        <v>15693</v>
      </c>
      <c r="B287" s="6" t="s">
        <v>297</v>
      </c>
      <c r="C287" s="3">
        <v>15</v>
      </c>
      <c r="D287" t="s">
        <v>209</v>
      </c>
    </row>
    <row r="288" spans="1:4">
      <c r="A288" s="4">
        <v>15696</v>
      </c>
      <c r="B288" s="6" t="s">
        <v>298</v>
      </c>
      <c r="C288" s="3">
        <v>15</v>
      </c>
      <c r="D288" t="s">
        <v>209</v>
      </c>
    </row>
    <row r="289" spans="1:4">
      <c r="A289" s="4">
        <v>15720</v>
      </c>
      <c r="B289" s="6" t="s">
        <v>299</v>
      </c>
      <c r="C289" s="3">
        <v>15</v>
      </c>
      <c r="D289" t="s">
        <v>209</v>
      </c>
    </row>
    <row r="290" spans="1:4">
      <c r="A290" s="4">
        <v>15723</v>
      </c>
      <c r="B290" s="6" t="s">
        <v>300</v>
      </c>
      <c r="C290" s="3">
        <v>15</v>
      </c>
      <c r="D290" t="s">
        <v>209</v>
      </c>
    </row>
    <row r="291" spans="1:4">
      <c r="A291" s="4">
        <v>15740</v>
      </c>
      <c r="B291" s="6" t="s">
        <v>301</v>
      </c>
      <c r="C291" s="3">
        <v>15</v>
      </c>
      <c r="D291" t="s">
        <v>209</v>
      </c>
    </row>
    <row r="292" spans="1:4">
      <c r="A292" s="4">
        <v>15753</v>
      </c>
      <c r="B292" s="6" t="s">
        <v>302</v>
      </c>
      <c r="C292" s="3">
        <v>15</v>
      </c>
      <c r="D292" t="s">
        <v>209</v>
      </c>
    </row>
    <row r="293" spans="1:4">
      <c r="A293" s="4">
        <v>15755</v>
      </c>
      <c r="B293" s="6" t="s">
        <v>303</v>
      </c>
      <c r="C293" s="3">
        <v>15</v>
      </c>
      <c r="D293" t="s">
        <v>209</v>
      </c>
    </row>
    <row r="294" spans="1:4">
      <c r="A294" s="4">
        <v>15757</v>
      </c>
      <c r="B294" s="6" t="s">
        <v>304</v>
      </c>
      <c r="C294" s="3">
        <v>15</v>
      </c>
      <c r="D294" t="s">
        <v>209</v>
      </c>
    </row>
    <row r="295" spans="1:4">
      <c r="A295" s="4">
        <v>15759</v>
      </c>
      <c r="B295" s="6" t="s">
        <v>305</v>
      </c>
      <c r="C295" s="3">
        <v>15</v>
      </c>
      <c r="D295" t="s">
        <v>209</v>
      </c>
    </row>
    <row r="296" spans="1:4">
      <c r="A296" s="4">
        <v>15761</v>
      </c>
      <c r="B296" s="6" t="s">
        <v>306</v>
      </c>
      <c r="C296" s="3">
        <v>15</v>
      </c>
      <c r="D296" t="s">
        <v>209</v>
      </c>
    </row>
    <row r="297" spans="1:4">
      <c r="A297" s="4">
        <v>15762</v>
      </c>
      <c r="B297" s="6" t="s">
        <v>307</v>
      </c>
      <c r="C297" s="3">
        <v>15</v>
      </c>
      <c r="D297" t="s">
        <v>209</v>
      </c>
    </row>
    <row r="298" spans="1:4">
      <c r="A298" s="4">
        <v>15763</v>
      </c>
      <c r="B298" s="6" t="s">
        <v>308</v>
      </c>
      <c r="C298" s="3">
        <v>15</v>
      </c>
      <c r="D298" t="s">
        <v>209</v>
      </c>
    </row>
    <row r="299" spans="1:4">
      <c r="A299" s="4">
        <v>15764</v>
      </c>
      <c r="B299" s="6" t="s">
        <v>309</v>
      </c>
      <c r="C299" s="3">
        <v>15</v>
      </c>
      <c r="D299" t="s">
        <v>209</v>
      </c>
    </row>
    <row r="300" spans="1:4">
      <c r="A300" s="4">
        <v>15774</v>
      </c>
      <c r="B300" s="6" t="s">
        <v>310</v>
      </c>
      <c r="C300" s="3">
        <v>15</v>
      </c>
      <c r="D300" t="s">
        <v>209</v>
      </c>
    </row>
    <row r="301" spans="1:4">
      <c r="A301" s="4">
        <v>15776</v>
      </c>
      <c r="B301" s="6" t="s">
        <v>311</v>
      </c>
      <c r="C301" s="3">
        <v>15</v>
      </c>
      <c r="D301" t="s">
        <v>209</v>
      </c>
    </row>
    <row r="302" spans="1:4">
      <c r="A302" s="4">
        <v>15778</v>
      </c>
      <c r="B302" s="6" t="s">
        <v>312</v>
      </c>
      <c r="C302" s="3">
        <v>15</v>
      </c>
      <c r="D302" t="s">
        <v>209</v>
      </c>
    </row>
    <row r="303" spans="1:4">
      <c r="A303" s="4">
        <v>15790</v>
      </c>
      <c r="B303" s="6" t="s">
        <v>313</v>
      </c>
      <c r="C303" s="3">
        <v>15</v>
      </c>
      <c r="D303" t="s">
        <v>209</v>
      </c>
    </row>
    <row r="304" spans="1:4">
      <c r="A304" s="4">
        <v>15798</v>
      </c>
      <c r="B304" s="6" t="s">
        <v>314</v>
      </c>
      <c r="C304" s="3">
        <v>15</v>
      </c>
      <c r="D304" t="s">
        <v>209</v>
      </c>
    </row>
    <row r="305" spans="1:4">
      <c r="A305" s="4">
        <v>15804</v>
      </c>
      <c r="B305" s="6" t="s">
        <v>315</v>
      </c>
      <c r="C305" s="3">
        <v>15</v>
      </c>
      <c r="D305" t="s">
        <v>209</v>
      </c>
    </row>
    <row r="306" spans="1:4">
      <c r="A306" s="4">
        <v>15806</v>
      </c>
      <c r="B306" s="6" t="s">
        <v>316</v>
      </c>
      <c r="C306" s="3">
        <v>15</v>
      </c>
      <c r="D306" t="s">
        <v>209</v>
      </c>
    </row>
    <row r="307" spans="1:4">
      <c r="A307" s="4">
        <v>15808</v>
      </c>
      <c r="B307" s="6" t="s">
        <v>317</v>
      </c>
      <c r="C307" s="3">
        <v>15</v>
      </c>
      <c r="D307" t="s">
        <v>209</v>
      </c>
    </row>
    <row r="308" spans="1:4">
      <c r="A308" s="4">
        <v>15810</v>
      </c>
      <c r="B308" s="6" t="s">
        <v>318</v>
      </c>
      <c r="C308" s="3">
        <v>15</v>
      </c>
      <c r="D308" t="s">
        <v>209</v>
      </c>
    </row>
    <row r="309" spans="1:4">
      <c r="A309" s="4">
        <v>15814</v>
      </c>
      <c r="B309" s="6" t="s">
        <v>319</v>
      </c>
      <c r="C309" s="3">
        <v>15</v>
      </c>
      <c r="D309" t="s">
        <v>209</v>
      </c>
    </row>
    <row r="310" spans="1:4">
      <c r="A310" s="4">
        <v>15816</v>
      </c>
      <c r="B310" s="6" t="s">
        <v>320</v>
      </c>
      <c r="C310" s="3">
        <v>15</v>
      </c>
      <c r="D310" t="s">
        <v>209</v>
      </c>
    </row>
    <row r="311" spans="1:4">
      <c r="A311" s="4">
        <v>15820</v>
      </c>
      <c r="B311" s="6" t="s">
        <v>321</v>
      </c>
      <c r="C311" s="3">
        <v>15</v>
      </c>
      <c r="D311" t="s">
        <v>209</v>
      </c>
    </row>
    <row r="312" spans="1:4">
      <c r="A312" s="4">
        <v>15822</v>
      </c>
      <c r="B312" s="6" t="s">
        <v>322</v>
      </c>
      <c r="C312" s="3">
        <v>15</v>
      </c>
      <c r="D312" t="s">
        <v>209</v>
      </c>
    </row>
    <row r="313" spans="1:4">
      <c r="A313" s="4">
        <v>15832</v>
      </c>
      <c r="B313" s="6" t="s">
        <v>323</v>
      </c>
      <c r="C313" s="3">
        <v>15</v>
      </c>
      <c r="D313" t="s">
        <v>209</v>
      </c>
    </row>
    <row r="314" spans="1:4">
      <c r="A314" s="4">
        <v>15835</v>
      </c>
      <c r="B314" s="6" t="s">
        <v>324</v>
      </c>
      <c r="C314" s="3">
        <v>15</v>
      </c>
      <c r="D314" t="s">
        <v>209</v>
      </c>
    </row>
    <row r="315" spans="1:4">
      <c r="A315" s="4">
        <v>15837</v>
      </c>
      <c r="B315" s="6" t="s">
        <v>325</v>
      </c>
      <c r="C315" s="3">
        <v>15</v>
      </c>
      <c r="D315" t="s">
        <v>209</v>
      </c>
    </row>
    <row r="316" spans="1:4">
      <c r="A316" s="4">
        <v>15839</v>
      </c>
      <c r="B316" s="6" t="s">
        <v>326</v>
      </c>
      <c r="C316" s="3">
        <v>15</v>
      </c>
      <c r="D316" t="s">
        <v>209</v>
      </c>
    </row>
    <row r="317" spans="1:4">
      <c r="A317" s="4">
        <v>15842</v>
      </c>
      <c r="B317" s="6" t="s">
        <v>327</v>
      </c>
      <c r="C317" s="3">
        <v>15</v>
      </c>
      <c r="D317" t="s">
        <v>209</v>
      </c>
    </row>
    <row r="318" spans="1:4">
      <c r="A318" s="4">
        <v>15861</v>
      </c>
      <c r="B318" s="6" t="s">
        <v>328</v>
      </c>
      <c r="C318" s="3">
        <v>15</v>
      </c>
      <c r="D318" t="s">
        <v>209</v>
      </c>
    </row>
    <row r="319" spans="1:4">
      <c r="A319" s="4">
        <v>15879</v>
      </c>
      <c r="B319" s="6" t="s">
        <v>329</v>
      </c>
      <c r="C319" s="3">
        <v>15</v>
      </c>
      <c r="D319" t="s">
        <v>209</v>
      </c>
    </row>
    <row r="320" spans="1:4">
      <c r="A320" s="4">
        <v>15897</v>
      </c>
      <c r="B320" s="6" t="s">
        <v>330</v>
      </c>
      <c r="C320" s="3">
        <v>15</v>
      </c>
      <c r="D320" t="s">
        <v>209</v>
      </c>
    </row>
    <row r="321" spans="1:4">
      <c r="A321" s="4">
        <v>17001</v>
      </c>
      <c r="B321" s="6" t="s">
        <v>331</v>
      </c>
      <c r="C321" s="3">
        <v>17</v>
      </c>
      <c r="D321" t="s">
        <v>39</v>
      </c>
    </row>
    <row r="322" spans="1:4">
      <c r="A322" s="4">
        <v>17013</v>
      </c>
      <c r="B322" s="6" t="s">
        <v>332</v>
      </c>
      <c r="C322" s="3">
        <v>17</v>
      </c>
      <c r="D322" t="s">
        <v>39</v>
      </c>
    </row>
    <row r="323" spans="1:4">
      <c r="A323" s="4">
        <v>17042</v>
      </c>
      <c r="B323" s="6" t="s">
        <v>333</v>
      </c>
      <c r="C323" s="3">
        <v>17</v>
      </c>
      <c r="D323" t="s">
        <v>39</v>
      </c>
    </row>
    <row r="324" spans="1:4">
      <c r="A324" s="4">
        <v>17050</v>
      </c>
      <c r="B324" s="6" t="s">
        <v>334</v>
      </c>
      <c r="C324" s="3">
        <v>17</v>
      </c>
      <c r="D324" t="s">
        <v>39</v>
      </c>
    </row>
    <row r="325" spans="1:4">
      <c r="A325" s="4">
        <v>17088</v>
      </c>
      <c r="B325" s="6" t="s">
        <v>335</v>
      </c>
      <c r="C325" s="3">
        <v>17</v>
      </c>
      <c r="D325" t="s">
        <v>39</v>
      </c>
    </row>
    <row r="326" spans="1:4">
      <c r="A326" s="4">
        <v>17174</v>
      </c>
      <c r="B326" s="6" t="s">
        <v>336</v>
      </c>
      <c r="C326" s="3">
        <v>17</v>
      </c>
      <c r="D326" t="s">
        <v>39</v>
      </c>
    </row>
    <row r="327" spans="1:4">
      <c r="A327" s="4">
        <v>17272</v>
      </c>
      <c r="B327" s="6" t="s">
        <v>337</v>
      </c>
      <c r="C327" s="3">
        <v>17</v>
      </c>
      <c r="D327" t="s">
        <v>39</v>
      </c>
    </row>
    <row r="328" spans="1:4">
      <c r="A328" s="4">
        <v>17380</v>
      </c>
      <c r="B328" s="6" t="s">
        <v>338</v>
      </c>
      <c r="C328" s="3">
        <v>17</v>
      </c>
      <c r="D328" t="s">
        <v>39</v>
      </c>
    </row>
    <row r="329" spans="1:4">
      <c r="A329" s="4">
        <v>17388</v>
      </c>
      <c r="B329" s="6" t="s">
        <v>339</v>
      </c>
      <c r="C329" s="3">
        <v>17</v>
      </c>
      <c r="D329" t="s">
        <v>39</v>
      </c>
    </row>
    <row r="330" spans="1:4">
      <c r="A330" s="4">
        <v>17433</v>
      </c>
      <c r="B330" s="6" t="s">
        <v>340</v>
      </c>
      <c r="C330" s="3">
        <v>17</v>
      </c>
      <c r="D330" t="s">
        <v>39</v>
      </c>
    </row>
    <row r="331" spans="1:4">
      <c r="A331" s="4">
        <v>17442</v>
      </c>
      <c r="B331" s="6" t="s">
        <v>341</v>
      </c>
      <c r="C331" s="3">
        <v>17</v>
      </c>
      <c r="D331" t="s">
        <v>39</v>
      </c>
    </row>
    <row r="332" spans="1:4">
      <c r="A332" s="4">
        <v>17444</v>
      </c>
      <c r="B332" s="6" t="s">
        <v>342</v>
      </c>
      <c r="C332" s="3">
        <v>17</v>
      </c>
      <c r="D332" t="s">
        <v>39</v>
      </c>
    </row>
    <row r="333" spans="1:4">
      <c r="A333" s="4">
        <v>17446</v>
      </c>
      <c r="B333" s="6" t="s">
        <v>343</v>
      </c>
      <c r="C333" s="3">
        <v>17</v>
      </c>
      <c r="D333" t="s">
        <v>39</v>
      </c>
    </row>
    <row r="334" spans="1:4">
      <c r="A334" s="4">
        <v>17486</v>
      </c>
      <c r="B334" s="6" t="s">
        <v>344</v>
      </c>
      <c r="C334" s="3">
        <v>17</v>
      </c>
      <c r="D334" t="s">
        <v>39</v>
      </c>
    </row>
    <row r="335" spans="1:4">
      <c r="A335" s="4">
        <v>17495</v>
      </c>
      <c r="B335" s="6" t="s">
        <v>345</v>
      </c>
      <c r="C335" s="3">
        <v>17</v>
      </c>
      <c r="D335" t="s">
        <v>39</v>
      </c>
    </row>
    <row r="336" spans="1:4">
      <c r="A336" s="4">
        <v>17513</v>
      </c>
      <c r="B336" s="6" t="s">
        <v>346</v>
      </c>
      <c r="C336" s="3">
        <v>17</v>
      </c>
      <c r="D336" t="s">
        <v>39</v>
      </c>
    </row>
    <row r="337" spans="1:4">
      <c r="A337" s="4">
        <v>17524</v>
      </c>
      <c r="B337" s="6" t="s">
        <v>347</v>
      </c>
      <c r="C337" s="3">
        <v>17</v>
      </c>
      <c r="D337" t="s">
        <v>39</v>
      </c>
    </row>
    <row r="338" spans="1:4">
      <c r="A338" s="4">
        <v>17541</v>
      </c>
      <c r="B338" s="6" t="s">
        <v>348</v>
      </c>
      <c r="C338" s="3">
        <v>17</v>
      </c>
      <c r="D338" t="s">
        <v>39</v>
      </c>
    </row>
    <row r="339" spans="1:4">
      <c r="A339" s="4">
        <v>17614</v>
      </c>
      <c r="B339" s="6" t="s">
        <v>349</v>
      </c>
      <c r="C339" s="3">
        <v>17</v>
      </c>
      <c r="D339" t="s">
        <v>39</v>
      </c>
    </row>
    <row r="340" spans="1:4">
      <c r="A340" s="4">
        <v>17616</v>
      </c>
      <c r="B340" s="6" t="s">
        <v>350</v>
      </c>
      <c r="C340" s="3">
        <v>17</v>
      </c>
      <c r="D340" t="s">
        <v>39</v>
      </c>
    </row>
    <row r="341" spans="1:4">
      <c r="A341" s="4">
        <v>17653</v>
      </c>
      <c r="B341" s="6" t="s">
        <v>351</v>
      </c>
      <c r="C341" s="3">
        <v>17</v>
      </c>
      <c r="D341" t="s">
        <v>39</v>
      </c>
    </row>
    <row r="342" spans="1:4">
      <c r="A342" s="4">
        <v>17662</v>
      </c>
      <c r="B342" s="6" t="s">
        <v>352</v>
      </c>
      <c r="C342" s="3">
        <v>17</v>
      </c>
      <c r="D342" t="s">
        <v>39</v>
      </c>
    </row>
    <row r="343" spans="1:4">
      <c r="A343" s="4">
        <v>17665</v>
      </c>
      <c r="B343" s="6" t="s">
        <v>353</v>
      </c>
      <c r="C343" s="3">
        <v>17</v>
      </c>
      <c r="D343" t="s">
        <v>39</v>
      </c>
    </row>
    <row r="344" spans="1:4">
      <c r="A344" s="4">
        <v>17777</v>
      </c>
      <c r="B344" s="6" t="s">
        <v>354</v>
      </c>
      <c r="C344" s="3">
        <v>17</v>
      </c>
      <c r="D344" t="s">
        <v>39</v>
      </c>
    </row>
    <row r="345" spans="1:4">
      <c r="A345" s="4">
        <v>17867</v>
      </c>
      <c r="B345" s="6" t="s">
        <v>355</v>
      </c>
      <c r="C345" s="3">
        <v>17</v>
      </c>
      <c r="D345" t="s">
        <v>39</v>
      </c>
    </row>
    <row r="346" spans="1:4">
      <c r="A346" s="4">
        <v>17873</v>
      </c>
      <c r="B346" s="6" t="s">
        <v>356</v>
      </c>
      <c r="C346" s="3">
        <v>17</v>
      </c>
      <c r="D346" t="s">
        <v>39</v>
      </c>
    </row>
    <row r="347" spans="1:4">
      <c r="A347" s="4">
        <v>17877</v>
      </c>
      <c r="B347" s="6" t="s">
        <v>357</v>
      </c>
      <c r="C347" s="3">
        <v>17</v>
      </c>
      <c r="D347" t="s">
        <v>39</v>
      </c>
    </row>
    <row r="348" spans="1:4">
      <c r="A348" s="4">
        <v>18001</v>
      </c>
      <c r="B348" s="6" t="s">
        <v>359</v>
      </c>
      <c r="C348" s="3">
        <v>18</v>
      </c>
      <c r="D348" t="s">
        <v>358</v>
      </c>
    </row>
    <row r="349" spans="1:4">
      <c r="A349" s="4">
        <v>18029</v>
      </c>
      <c r="B349" s="6" t="s">
        <v>360</v>
      </c>
      <c r="C349" s="3">
        <v>18</v>
      </c>
      <c r="D349" t="s">
        <v>358</v>
      </c>
    </row>
    <row r="350" spans="1:4">
      <c r="A350" s="4">
        <v>18094</v>
      </c>
      <c r="B350" s="6" t="s">
        <v>361</v>
      </c>
      <c r="C350" s="3">
        <v>18</v>
      </c>
      <c r="D350" t="s">
        <v>358</v>
      </c>
    </row>
    <row r="351" spans="1:4">
      <c r="A351" s="4">
        <v>18150</v>
      </c>
      <c r="B351" s="6" t="s">
        <v>362</v>
      </c>
      <c r="C351" s="3">
        <v>18</v>
      </c>
      <c r="D351" t="s">
        <v>358</v>
      </c>
    </row>
    <row r="352" spans="1:4">
      <c r="A352" s="4">
        <v>18205</v>
      </c>
      <c r="B352" s="6" t="s">
        <v>363</v>
      </c>
      <c r="C352" s="3">
        <v>18</v>
      </c>
      <c r="D352" t="s">
        <v>358</v>
      </c>
    </row>
    <row r="353" spans="1:4">
      <c r="A353" s="4">
        <v>18247</v>
      </c>
      <c r="B353" s="6" t="s">
        <v>364</v>
      </c>
      <c r="C353" s="3">
        <v>18</v>
      </c>
      <c r="D353" t="s">
        <v>358</v>
      </c>
    </row>
    <row r="354" spans="1:4">
      <c r="A354" s="4">
        <v>18256</v>
      </c>
      <c r="B354" s="6" t="s">
        <v>365</v>
      </c>
      <c r="C354" s="3">
        <v>18</v>
      </c>
      <c r="D354" t="s">
        <v>358</v>
      </c>
    </row>
    <row r="355" spans="1:4">
      <c r="A355" s="4">
        <v>18410</v>
      </c>
      <c r="B355" s="6" t="s">
        <v>366</v>
      </c>
      <c r="C355" s="3">
        <v>18</v>
      </c>
      <c r="D355" t="s">
        <v>358</v>
      </c>
    </row>
    <row r="356" spans="1:4">
      <c r="A356" s="4">
        <v>18460</v>
      </c>
      <c r="B356" s="6" t="s">
        <v>367</v>
      </c>
      <c r="C356" s="3">
        <v>18</v>
      </c>
      <c r="D356" t="s">
        <v>358</v>
      </c>
    </row>
    <row r="357" spans="1:4">
      <c r="A357" s="4">
        <v>18479</v>
      </c>
      <c r="B357" s="6" t="s">
        <v>368</v>
      </c>
      <c r="C357" s="3">
        <v>18</v>
      </c>
      <c r="D357" t="s">
        <v>358</v>
      </c>
    </row>
    <row r="358" spans="1:4">
      <c r="A358" s="4">
        <v>18592</v>
      </c>
      <c r="B358" s="6" t="s">
        <v>369</v>
      </c>
      <c r="C358" s="3">
        <v>18</v>
      </c>
      <c r="D358" t="s">
        <v>358</v>
      </c>
    </row>
    <row r="359" spans="1:4">
      <c r="A359" s="4">
        <v>18610</v>
      </c>
      <c r="B359" s="6" t="s">
        <v>370</v>
      </c>
      <c r="C359" s="3">
        <v>18</v>
      </c>
      <c r="D359" t="s">
        <v>358</v>
      </c>
    </row>
    <row r="360" spans="1:4">
      <c r="A360" s="4">
        <v>18753</v>
      </c>
      <c r="B360" s="6" t="s">
        <v>371</v>
      </c>
      <c r="C360" s="3">
        <v>18</v>
      </c>
      <c r="D360" t="s">
        <v>358</v>
      </c>
    </row>
    <row r="361" spans="1:4">
      <c r="A361" s="4">
        <v>18756</v>
      </c>
      <c r="B361" s="6" t="s">
        <v>372</v>
      </c>
      <c r="C361" s="3">
        <v>18</v>
      </c>
      <c r="D361" t="s">
        <v>358</v>
      </c>
    </row>
    <row r="362" spans="1:4">
      <c r="A362" s="4">
        <v>18785</v>
      </c>
      <c r="B362" s="6" t="s">
        <v>373</v>
      </c>
      <c r="C362" s="3">
        <v>18</v>
      </c>
      <c r="D362" t="s">
        <v>358</v>
      </c>
    </row>
    <row r="363" spans="1:4">
      <c r="A363" s="4">
        <v>18860</v>
      </c>
      <c r="B363" s="6" t="s">
        <v>129</v>
      </c>
      <c r="C363" s="3">
        <v>18</v>
      </c>
      <c r="D363" t="s">
        <v>358</v>
      </c>
    </row>
    <row r="364" spans="1:4">
      <c r="A364" s="4">
        <v>19001</v>
      </c>
      <c r="B364" s="6" t="s">
        <v>374</v>
      </c>
      <c r="C364" s="3">
        <v>19</v>
      </c>
      <c r="D364" t="s">
        <v>234</v>
      </c>
    </row>
    <row r="365" spans="1:4">
      <c r="A365" s="4">
        <v>19022</v>
      </c>
      <c r="B365" s="6" t="s">
        <v>375</v>
      </c>
      <c r="C365" s="3">
        <v>19</v>
      </c>
      <c r="D365" t="s">
        <v>234</v>
      </c>
    </row>
    <row r="366" spans="1:4">
      <c r="A366" s="4">
        <v>19050</v>
      </c>
      <c r="B366" s="6" t="s">
        <v>27</v>
      </c>
      <c r="C366" s="3">
        <v>19</v>
      </c>
      <c r="D366" t="s">
        <v>234</v>
      </c>
    </row>
    <row r="367" spans="1:4">
      <c r="A367" s="4">
        <v>19075</v>
      </c>
      <c r="B367" s="6" t="s">
        <v>376</v>
      </c>
      <c r="C367" s="3">
        <v>19</v>
      </c>
      <c r="D367" t="s">
        <v>234</v>
      </c>
    </row>
    <row r="368" spans="1:4">
      <c r="A368" s="4">
        <v>19100</v>
      </c>
      <c r="B368" s="6" t="s">
        <v>162</v>
      </c>
      <c r="C368" s="3">
        <v>19</v>
      </c>
      <c r="D368" t="s">
        <v>234</v>
      </c>
    </row>
    <row r="369" spans="1:4">
      <c r="A369" s="4">
        <v>19110</v>
      </c>
      <c r="B369" s="6" t="s">
        <v>377</v>
      </c>
      <c r="C369" s="3">
        <v>19</v>
      </c>
      <c r="D369" t="s">
        <v>234</v>
      </c>
    </row>
    <row r="370" spans="1:4">
      <c r="A370" s="4">
        <v>19130</v>
      </c>
      <c r="B370" s="6" t="s">
        <v>378</v>
      </c>
      <c r="C370" s="3">
        <v>19</v>
      </c>
      <c r="D370" t="s">
        <v>234</v>
      </c>
    </row>
    <row r="371" spans="1:4">
      <c r="A371" s="4">
        <v>19137</v>
      </c>
      <c r="B371" s="6" t="s">
        <v>379</v>
      </c>
      <c r="C371" s="3">
        <v>19</v>
      </c>
      <c r="D371" t="s">
        <v>234</v>
      </c>
    </row>
    <row r="372" spans="1:4">
      <c r="A372" s="4">
        <v>19142</v>
      </c>
      <c r="B372" s="6" t="s">
        <v>380</v>
      </c>
      <c r="C372" s="3">
        <v>19</v>
      </c>
      <c r="D372" t="s">
        <v>234</v>
      </c>
    </row>
    <row r="373" spans="1:4">
      <c r="A373" s="4">
        <v>19212</v>
      </c>
      <c r="B373" s="6" t="s">
        <v>381</v>
      </c>
      <c r="C373" s="3">
        <v>19</v>
      </c>
      <c r="D373" t="s">
        <v>234</v>
      </c>
    </row>
    <row r="374" spans="1:4">
      <c r="A374" s="4">
        <v>19256</v>
      </c>
      <c r="B374" s="6" t="s">
        <v>382</v>
      </c>
      <c r="C374" s="3">
        <v>19</v>
      </c>
      <c r="D374" t="s">
        <v>234</v>
      </c>
    </row>
    <row r="375" spans="1:4">
      <c r="A375" s="4">
        <v>19290</v>
      </c>
      <c r="B375" s="6" t="s">
        <v>359</v>
      </c>
      <c r="C375" s="3">
        <v>19</v>
      </c>
      <c r="D375" t="s">
        <v>234</v>
      </c>
    </row>
    <row r="376" spans="1:4">
      <c r="A376" s="4">
        <v>19300</v>
      </c>
      <c r="B376" s="6" t="s">
        <v>383</v>
      </c>
      <c r="C376" s="3">
        <v>19</v>
      </c>
      <c r="D376" t="s">
        <v>234</v>
      </c>
    </row>
    <row r="377" spans="1:4">
      <c r="A377" s="4">
        <v>19355</v>
      </c>
      <c r="B377" s="6" t="s">
        <v>384</v>
      </c>
      <c r="C377" s="3">
        <v>19</v>
      </c>
      <c r="D377" t="s">
        <v>234</v>
      </c>
    </row>
    <row r="378" spans="1:4">
      <c r="A378" s="4">
        <v>19364</v>
      </c>
      <c r="B378" s="6" t="s">
        <v>385</v>
      </c>
      <c r="C378" s="3">
        <v>19</v>
      </c>
      <c r="D378" t="s">
        <v>234</v>
      </c>
    </row>
    <row r="379" spans="1:4">
      <c r="A379" s="4">
        <v>19392</v>
      </c>
      <c r="B379" s="6" t="s">
        <v>386</v>
      </c>
      <c r="C379" s="3">
        <v>19</v>
      </c>
      <c r="D379" t="s">
        <v>234</v>
      </c>
    </row>
    <row r="380" spans="1:4">
      <c r="A380" s="4">
        <v>19397</v>
      </c>
      <c r="B380" s="6" t="s">
        <v>387</v>
      </c>
      <c r="C380" s="3">
        <v>19</v>
      </c>
      <c r="D380" t="s">
        <v>234</v>
      </c>
    </row>
    <row r="381" spans="1:4">
      <c r="A381" s="4">
        <v>19418</v>
      </c>
      <c r="B381" s="6" t="s">
        <v>388</v>
      </c>
      <c r="C381" s="3">
        <v>19</v>
      </c>
      <c r="D381" t="s">
        <v>234</v>
      </c>
    </row>
    <row r="382" spans="1:4">
      <c r="A382" s="4">
        <v>19450</v>
      </c>
      <c r="B382" s="6" t="s">
        <v>389</v>
      </c>
      <c r="C382" s="3">
        <v>19</v>
      </c>
      <c r="D382" t="s">
        <v>234</v>
      </c>
    </row>
    <row r="383" spans="1:4">
      <c r="A383" s="4">
        <v>19455</v>
      </c>
      <c r="B383" s="6" t="s">
        <v>390</v>
      </c>
      <c r="C383" s="3">
        <v>19</v>
      </c>
      <c r="D383" t="s">
        <v>234</v>
      </c>
    </row>
    <row r="384" spans="1:4">
      <c r="A384" s="4">
        <v>19473</v>
      </c>
      <c r="B384" s="6" t="s">
        <v>185</v>
      </c>
      <c r="C384" s="3">
        <v>19</v>
      </c>
      <c r="D384" t="s">
        <v>234</v>
      </c>
    </row>
    <row r="385" spans="1:4">
      <c r="A385" s="4">
        <v>19513</v>
      </c>
      <c r="B385" s="6" t="s">
        <v>391</v>
      </c>
      <c r="C385" s="3">
        <v>19</v>
      </c>
      <c r="D385" t="s">
        <v>234</v>
      </c>
    </row>
    <row r="386" spans="1:4">
      <c r="A386" s="4">
        <v>19517</v>
      </c>
      <c r="B386" s="6" t="s">
        <v>272</v>
      </c>
      <c r="C386" s="3">
        <v>19</v>
      </c>
      <c r="D386" t="s">
        <v>234</v>
      </c>
    </row>
    <row r="387" spans="1:4">
      <c r="A387" s="4">
        <v>19532</v>
      </c>
      <c r="B387" s="6" t="s">
        <v>392</v>
      </c>
      <c r="C387" s="3">
        <v>19</v>
      </c>
      <c r="D387" t="s">
        <v>234</v>
      </c>
    </row>
    <row r="388" spans="1:4">
      <c r="A388" s="4">
        <v>19533</v>
      </c>
      <c r="B388" s="6" t="s">
        <v>393</v>
      </c>
      <c r="C388" s="3">
        <v>19</v>
      </c>
      <c r="D388" t="s">
        <v>234</v>
      </c>
    </row>
    <row r="389" spans="1:4">
      <c r="A389" s="4">
        <v>19548</v>
      </c>
      <c r="B389" s="6" t="s">
        <v>394</v>
      </c>
      <c r="C389" s="3">
        <v>19</v>
      </c>
      <c r="D389" t="s">
        <v>234</v>
      </c>
    </row>
    <row r="390" spans="1:4">
      <c r="A390" s="4">
        <v>19573</v>
      </c>
      <c r="B390" s="6" t="s">
        <v>395</v>
      </c>
      <c r="C390" s="3">
        <v>19</v>
      </c>
      <c r="D390" t="s">
        <v>234</v>
      </c>
    </row>
    <row r="391" spans="1:4">
      <c r="A391" s="4">
        <v>19585</v>
      </c>
      <c r="B391" s="6" t="s">
        <v>396</v>
      </c>
      <c r="C391" s="3">
        <v>19</v>
      </c>
      <c r="D391" t="s">
        <v>234</v>
      </c>
    </row>
    <row r="392" spans="1:4">
      <c r="A392" s="4">
        <v>19622</v>
      </c>
      <c r="B392" s="6" t="s">
        <v>397</v>
      </c>
      <c r="C392" s="3">
        <v>19</v>
      </c>
      <c r="D392" t="s">
        <v>234</v>
      </c>
    </row>
    <row r="393" spans="1:4">
      <c r="A393" s="4">
        <v>19693</v>
      </c>
      <c r="B393" s="6" t="s">
        <v>398</v>
      </c>
      <c r="C393" s="3">
        <v>19</v>
      </c>
      <c r="D393" t="s">
        <v>234</v>
      </c>
    </row>
    <row r="394" spans="1:4">
      <c r="A394" s="4">
        <v>19698</v>
      </c>
      <c r="B394" s="6" t="s">
        <v>399</v>
      </c>
      <c r="C394" s="3">
        <v>19</v>
      </c>
      <c r="D394" t="s">
        <v>234</v>
      </c>
    </row>
    <row r="395" spans="1:4">
      <c r="A395" s="4">
        <v>19701</v>
      </c>
      <c r="B395" s="6" t="s">
        <v>199</v>
      </c>
      <c r="C395" s="3">
        <v>19</v>
      </c>
      <c r="D395" t="s">
        <v>234</v>
      </c>
    </row>
    <row r="396" spans="1:4">
      <c r="A396" s="4">
        <v>19743</v>
      </c>
      <c r="B396" s="6" t="s">
        <v>400</v>
      </c>
      <c r="C396" s="3">
        <v>19</v>
      </c>
      <c r="D396" t="s">
        <v>234</v>
      </c>
    </row>
    <row r="397" spans="1:4">
      <c r="A397" s="4">
        <v>19760</v>
      </c>
      <c r="B397" s="6" t="s">
        <v>401</v>
      </c>
      <c r="C397" s="3">
        <v>19</v>
      </c>
      <c r="D397" t="s">
        <v>234</v>
      </c>
    </row>
    <row r="398" spans="1:4">
      <c r="A398" s="4">
        <v>19780</v>
      </c>
      <c r="B398" s="6" t="s">
        <v>402</v>
      </c>
      <c r="C398" s="3">
        <v>19</v>
      </c>
      <c r="D398" t="s">
        <v>234</v>
      </c>
    </row>
    <row r="399" spans="1:4">
      <c r="A399" s="4">
        <v>19785</v>
      </c>
      <c r="B399" s="6" t="s">
        <v>403</v>
      </c>
      <c r="C399" s="3">
        <v>19</v>
      </c>
      <c r="D399" t="s">
        <v>234</v>
      </c>
    </row>
    <row r="400" spans="1:4">
      <c r="A400" s="4">
        <v>19807</v>
      </c>
      <c r="B400" s="6" t="s">
        <v>404</v>
      </c>
      <c r="C400" s="3">
        <v>19</v>
      </c>
      <c r="D400" t="s">
        <v>234</v>
      </c>
    </row>
    <row r="401" spans="1:4">
      <c r="A401" s="4">
        <v>19809</v>
      </c>
      <c r="B401" s="6" t="s">
        <v>405</v>
      </c>
      <c r="C401" s="3">
        <v>19</v>
      </c>
      <c r="D401" t="s">
        <v>234</v>
      </c>
    </row>
    <row r="402" spans="1:4">
      <c r="A402" s="4">
        <v>19821</v>
      </c>
      <c r="B402" s="6" t="s">
        <v>406</v>
      </c>
      <c r="C402" s="3">
        <v>19</v>
      </c>
      <c r="D402" t="s">
        <v>234</v>
      </c>
    </row>
    <row r="403" spans="1:4">
      <c r="A403" s="4">
        <v>19824</v>
      </c>
      <c r="B403" s="6" t="s">
        <v>407</v>
      </c>
      <c r="C403" s="3">
        <v>19</v>
      </c>
      <c r="D403" t="s">
        <v>234</v>
      </c>
    </row>
    <row r="404" spans="1:4">
      <c r="A404" s="4">
        <v>19845</v>
      </c>
      <c r="B404" s="6" t="s">
        <v>408</v>
      </c>
      <c r="C404" s="3">
        <v>19</v>
      </c>
      <c r="D404" t="s">
        <v>234</v>
      </c>
    </row>
    <row r="405" spans="1:4">
      <c r="A405" s="4">
        <v>20001</v>
      </c>
      <c r="B405" s="6" t="s">
        <v>410</v>
      </c>
      <c r="C405" s="3">
        <v>20</v>
      </c>
      <c r="D405" t="s">
        <v>409</v>
      </c>
    </row>
    <row r="406" spans="1:4">
      <c r="A406" s="4">
        <v>20011</v>
      </c>
      <c r="B406" s="6" t="s">
        <v>411</v>
      </c>
      <c r="C406" s="3">
        <v>20</v>
      </c>
      <c r="D406" t="s">
        <v>409</v>
      </c>
    </row>
    <row r="407" spans="1:4">
      <c r="A407" s="4">
        <v>20013</v>
      </c>
      <c r="B407" s="6" t="s">
        <v>412</v>
      </c>
      <c r="C407" s="3">
        <v>20</v>
      </c>
      <c r="D407" t="s">
        <v>409</v>
      </c>
    </row>
    <row r="408" spans="1:4">
      <c r="A408" s="4">
        <v>20032</v>
      </c>
      <c r="B408" s="6" t="s">
        <v>413</v>
      </c>
      <c r="C408" s="3">
        <v>20</v>
      </c>
      <c r="D408" t="s">
        <v>409</v>
      </c>
    </row>
    <row r="409" spans="1:4">
      <c r="A409" s="4">
        <v>20045</v>
      </c>
      <c r="B409" s="6" t="s">
        <v>414</v>
      </c>
      <c r="C409" s="3">
        <v>20</v>
      </c>
      <c r="D409" t="s">
        <v>409</v>
      </c>
    </row>
    <row r="410" spans="1:4">
      <c r="A410" s="4">
        <v>20060</v>
      </c>
      <c r="B410" s="6" t="s">
        <v>415</v>
      </c>
      <c r="C410" s="3">
        <v>20</v>
      </c>
      <c r="D410" t="s">
        <v>409</v>
      </c>
    </row>
    <row r="411" spans="1:4">
      <c r="A411" s="4">
        <v>20175</v>
      </c>
      <c r="B411" s="6" t="s">
        <v>416</v>
      </c>
      <c r="C411" s="3">
        <v>20</v>
      </c>
      <c r="D411" t="s">
        <v>409</v>
      </c>
    </row>
    <row r="412" spans="1:4">
      <c r="A412" s="4">
        <v>20178</v>
      </c>
      <c r="B412" s="6" t="s">
        <v>417</v>
      </c>
      <c r="C412" s="3">
        <v>20</v>
      </c>
      <c r="D412" t="s">
        <v>409</v>
      </c>
    </row>
    <row r="413" spans="1:4">
      <c r="A413" s="4">
        <v>20228</v>
      </c>
      <c r="B413" s="6" t="s">
        <v>418</v>
      </c>
      <c r="C413" s="3">
        <v>20</v>
      </c>
      <c r="D413" t="s">
        <v>409</v>
      </c>
    </row>
    <row r="414" spans="1:4">
      <c r="A414" s="4">
        <v>20238</v>
      </c>
      <c r="B414" s="6" t="s">
        <v>419</v>
      </c>
      <c r="C414" s="3">
        <v>20</v>
      </c>
      <c r="D414" t="s">
        <v>409</v>
      </c>
    </row>
    <row r="415" spans="1:4">
      <c r="A415" s="4">
        <v>20250</v>
      </c>
      <c r="B415" s="6" t="s">
        <v>420</v>
      </c>
      <c r="C415" s="3">
        <v>20</v>
      </c>
      <c r="D415" t="s">
        <v>409</v>
      </c>
    </row>
    <row r="416" spans="1:4">
      <c r="A416" s="4">
        <v>20295</v>
      </c>
      <c r="B416" s="6" t="s">
        <v>421</v>
      </c>
      <c r="C416" s="3">
        <v>20</v>
      </c>
      <c r="D416" t="s">
        <v>409</v>
      </c>
    </row>
    <row r="417" spans="1:4">
      <c r="A417" s="4">
        <v>20310</v>
      </c>
      <c r="B417" s="6" t="s">
        <v>422</v>
      </c>
      <c r="C417" s="3">
        <v>20</v>
      </c>
      <c r="D417" t="s">
        <v>409</v>
      </c>
    </row>
    <row r="418" spans="1:4">
      <c r="A418" s="4">
        <v>20383</v>
      </c>
      <c r="B418" s="6" t="s">
        <v>423</v>
      </c>
      <c r="C418" s="3">
        <v>20</v>
      </c>
      <c r="D418" t="s">
        <v>409</v>
      </c>
    </row>
    <row r="419" spans="1:4">
      <c r="A419" s="4">
        <v>20400</v>
      </c>
      <c r="B419" s="6" t="s">
        <v>424</v>
      </c>
      <c r="C419" s="3">
        <v>20</v>
      </c>
      <c r="D419" t="s">
        <v>409</v>
      </c>
    </row>
    <row r="420" spans="1:4">
      <c r="A420" s="4">
        <v>20443</v>
      </c>
      <c r="B420" s="6" t="s">
        <v>425</v>
      </c>
      <c r="C420" s="3">
        <v>20</v>
      </c>
      <c r="D420" t="s">
        <v>409</v>
      </c>
    </row>
    <row r="421" spans="1:4">
      <c r="A421" s="4">
        <v>20517</v>
      </c>
      <c r="B421" s="6" t="s">
        <v>426</v>
      </c>
      <c r="C421" s="3">
        <v>20</v>
      </c>
      <c r="D421" t="s">
        <v>409</v>
      </c>
    </row>
    <row r="422" spans="1:4">
      <c r="A422" s="4">
        <v>20550</v>
      </c>
      <c r="B422" s="6" t="s">
        <v>427</v>
      </c>
      <c r="C422" s="3">
        <v>20</v>
      </c>
      <c r="D422" t="s">
        <v>409</v>
      </c>
    </row>
    <row r="423" spans="1:4">
      <c r="A423" s="4">
        <v>20570</v>
      </c>
      <c r="B423" s="6" t="s">
        <v>428</v>
      </c>
      <c r="C423" s="3">
        <v>20</v>
      </c>
      <c r="D423" t="s">
        <v>409</v>
      </c>
    </row>
    <row r="424" spans="1:4">
      <c r="A424" s="4">
        <v>20614</v>
      </c>
      <c r="B424" s="6" t="s">
        <v>429</v>
      </c>
      <c r="C424" s="3">
        <v>20</v>
      </c>
      <c r="D424" t="s">
        <v>409</v>
      </c>
    </row>
    <row r="425" spans="1:4">
      <c r="A425" s="4">
        <v>20621</v>
      </c>
      <c r="B425" s="6" t="s">
        <v>430</v>
      </c>
      <c r="C425" s="3">
        <v>20</v>
      </c>
      <c r="D425" t="s">
        <v>409</v>
      </c>
    </row>
    <row r="426" spans="1:4">
      <c r="A426" s="4">
        <v>20710</v>
      </c>
      <c r="B426" s="6" t="s">
        <v>431</v>
      </c>
      <c r="C426" s="3">
        <v>20</v>
      </c>
      <c r="D426" t="s">
        <v>409</v>
      </c>
    </row>
    <row r="427" spans="1:4">
      <c r="A427" s="4">
        <v>20750</v>
      </c>
      <c r="B427" s="6" t="s">
        <v>432</v>
      </c>
      <c r="C427" s="3">
        <v>20</v>
      </c>
      <c r="D427" t="s">
        <v>409</v>
      </c>
    </row>
    <row r="428" spans="1:4">
      <c r="A428" s="4">
        <v>20770</v>
      </c>
      <c r="B428" s="6" t="s">
        <v>433</v>
      </c>
      <c r="C428" s="3">
        <v>20</v>
      </c>
      <c r="D428" t="s">
        <v>409</v>
      </c>
    </row>
    <row r="429" spans="1:4">
      <c r="A429" s="4">
        <v>20787</v>
      </c>
      <c r="B429" s="6" t="s">
        <v>434</v>
      </c>
      <c r="C429" s="3">
        <v>20</v>
      </c>
      <c r="D429" t="s">
        <v>409</v>
      </c>
    </row>
    <row r="430" spans="1:4">
      <c r="A430" s="4">
        <v>23001</v>
      </c>
      <c r="B430" s="6" t="s">
        <v>435</v>
      </c>
      <c r="C430" s="3">
        <v>23</v>
      </c>
      <c r="D430" t="s">
        <v>173</v>
      </c>
    </row>
    <row r="431" spans="1:4">
      <c r="A431" s="4">
        <v>23068</v>
      </c>
      <c r="B431" s="6" t="s">
        <v>436</v>
      </c>
      <c r="C431" s="3">
        <v>23</v>
      </c>
      <c r="D431" t="s">
        <v>173</v>
      </c>
    </row>
    <row r="432" spans="1:4">
      <c r="A432" s="4">
        <v>23079</v>
      </c>
      <c r="B432" s="6" t="s">
        <v>218</v>
      </c>
      <c r="C432" s="3">
        <v>23</v>
      </c>
      <c r="D432" t="s">
        <v>173</v>
      </c>
    </row>
    <row r="433" spans="1:4">
      <c r="A433" s="4">
        <v>23090</v>
      </c>
      <c r="B433" s="6" t="s">
        <v>437</v>
      </c>
      <c r="C433" s="3">
        <v>23</v>
      </c>
      <c r="D433" t="s">
        <v>173</v>
      </c>
    </row>
    <row r="434" spans="1:4">
      <c r="A434" s="4">
        <v>23162</v>
      </c>
      <c r="B434" s="6" t="s">
        <v>438</v>
      </c>
      <c r="C434" s="3">
        <v>23</v>
      </c>
      <c r="D434" t="s">
        <v>173</v>
      </c>
    </row>
    <row r="435" spans="1:4">
      <c r="A435" s="4">
        <v>23168</v>
      </c>
      <c r="B435" s="6" t="s">
        <v>439</v>
      </c>
      <c r="C435" s="3">
        <v>23</v>
      </c>
      <c r="D435" t="s">
        <v>173</v>
      </c>
    </row>
    <row r="436" spans="1:4">
      <c r="A436" s="4">
        <v>23182</v>
      </c>
      <c r="B436" s="6" t="s">
        <v>440</v>
      </c>
      <c r="C436" s="3">
        <v>23</v>
      </c>
      <c r="D436" t="s">
        <v>173</v>
      </c>
    </row>
    <row r="437" spans="1:4">
      <c r="A437" s="4">
        <v>23189</v>
      </c>
      <c r="B437" s="6" t="s">
        <v>441</v>
      </c>
      <c r="C437" s="3">
        <v>23</v>
      </c>
      <c r="D437" t="s">
        <v>173</v>
      </c>
    </row>
    <row r="438" spans="1:4">
      <c r="A438" s="4">
        <v>23300</v>
      </c>
      <c r="B438" s="6" t="s">
        <v>442</v>
      </c>
      <c r="C438" s="3">
        <v>23</v>
      </c>
      <c r="D438" t="s">
        <v>173</v>
      </c>
    </row>
    <row r="439" spans="1:4">
      <c r="A439" s="4">
        <v>23350</v>
      </c>
      <c r="B439" s="6" t="s">
        <v>443</v>
      </c>
      <c r="C439" s="3">
        <v>23</v>
      </c>
      <c r="D439" t="s">
        <v>173</v>
      </c>
    </row>
    <row r="440" spans="1:4">
      <c r="A440" s="4">
        <v>23417</v>
      </c>
      <c r="B440" s="6" t="s">
        <v>444</v>
      </c>
      <c r="C440" s="3">
        <v>23</v>
      </c>
      <c r="D440" t="s">
        <v>173</v>
      </c>
    </row>
    <row r="441" spans="1:4">
      <c r="A441" s="4">
        <v>23419</v>
      </c>
      <c r="B441" s="6" t="s">
        <v>445</v>
      </c>
      <c r="C441" s="3">
        <v>23</v>
      </c>
      <c r="D441" t="s">
        <v>173</v>
      </c>
    </row>
    <row r="442" spans="1:4">
      <c r="A442" s="4">
        <v>23464</v>
      </c>
      <c r="B442" s="6" t="s">
        <v>446</v>
      </c>
      <c r="C442" s="3">
        <v>23</v>
      </c>
      <c r="D442" t="s">
        <v>173</v>
      </c>
    </row>
    <row r="443" spans="1:4">
      <c r="A443" s="4">
        <v>23466</v>
      </c>
      <c r="B443" s="6" t="s">
        <v>447</v>
      </c>
      <c r="C443" s="3">
        <v>23</v>
      </c>
      <c r="D443" t="s">
        <v>173</v>
      </c>
    </row>
    <row r="444" spans="1:4">
      <c r="A444" s="4">
        <v>23500</v>
      </c>
      <c r="B444" s="6" t="s">
        <v>448</v>
      </c>
      <c r="C444" s="3">
        <v>23</v>
      </c>
      <c r="D444" t="s">
        <v>173</v>
      </c>
    </row>
    <row r="445" spans="1:4">
      <c r="A445" s="4">
        <v>23555</v>
      </c>
      <c r="B445" s="6" t="s">
        <v>449</v>
      </c>
      <c r="C445" s="3">
        <v>23</v>
      </c>
      <c r="D445" t="s">
        <v>173</v>
      </c>
    </row>
    <row r="446" spans="1:4">
      <c r="A446" s="4">
        <v>23570</v>
      </c>
      <c r="B446" s="6" t="s">
        <v>450</v>
      </c>
      <c r="C446" s="3">
        <v>23</v>
      </c>
      <c r="D446" t="s">
        <v>173</v>
      </c>
    </row>
    <row r="447" spans="1:4">
      <c r="A447" s="4">
        <v>23574</v>
      </c>
      <c r="B447" s="6" t="s">
        <v>451</v>
      </c>
      <c r="C447" s="3">
        <v>23</v>
      </c>
      <c r="D447" t="s">
        <v>173</v>
      </c>
    </row>
    <row r="448" spans="1:4">
      <c r="A448" s="4">
        <v>23580</v>
      </c>
      <c r="B448" s="6" t="s">
        <v>452</v>
      </c>
      <c r="C448" s="3">
        <v>23</v>
      </c>
      <c r="D448" t="s">
        <v>173</v>
      </c>
    </row>
    <row r="449" spans="1:4">
      <c r="A449" s="4">
        <v>23586</v>
      </c>
      <c r="B449" s="6" t="s">
        <v>453</v>
      </c>
      <c r="C449" s="3">
        <v>23</v>
      </c>
      <c r="D449" t="s">
        <v>173</v>
      </c>
    </row>
    <row r="450" spans="1:4">
      <c r="A450" s="4">
        <v>23660</v>
      </c>
      <c r="B450" s="6" t="s">
        <v>454</v>
      </c>
      <c r="C450" s="3">
        <v>23</v>
      </c>
      <c r="D450" t="s">
        <v>173</v>
      </c>
    </row>
    <row r="451" spans="1:4">
      <c r="A451" s="4">
        <v>23670</v>
      </c>
      <c r="B451" s="6" t="s">
        <v>455</v>
      </c>
      <c r="C451" s="3">
        <v>23</v>
      </c>
      <c r="D451" t="s">
        <v>173</v>
      </c>
    </row>
    <row r="452" spans="1:4">
      <c r="A452" s="4">
        <v>23672</v>
      </c>
      <c r="B452" s="6" t="s">
        <v>456</v>
      </c>
      <c r="C452" s="3">
        <v>23</v>
      </c>
      <c r="D452" t="s">
        <v>173</v>
      </c>
    </row>
    <row r="453" spans="1:4">
      <c r="A453" s="4">
        <v>23675</v>
      </c>
      <c r="B453" s="6" t="s">
        <v>457</v>
      </c>
      <c r="C453" s="3">
        <v>23</v>
      </c>
      <c r="D453" t="s">
        <v>173</v>
      </c>
    </row>
    <row r="454" spans="1:4">
      <c r="A454" s="4">
        <v>23678</v>
      </c>
      <c r="B454" s="6" t="s">
        <v>102</v>
      </c>
      <c r="C454" s="3">
        <v>23</v>
      </c>
      <c r="D454" t="s">
        <v>173</v>
      </c>
    </row>
    <row r="455" spans="1:4">
      <c r="A455" s="4">
        <v>23682</v>
      </c>
      <c r="B455" s="6" t="s">
        <v>458</v>
      </c>
      <c r="C455" s="3">
        <v>23</v>
      </c>
      <c r="D455" t="s">
        <v>173</v>
      </c>
    </row>
    <row r="456" spans="1:4">
      <c r="A456" s="4">
        <v>23686</v>
      </c>
      <c r="B456" s="6" t="s">
        <v>459</v>
      </c>
      <c r="C456" s="3">
        <v>23</v>
      </c>
      <c r="D456" t="s">
        <v>173</v>
      </c>
    </row>
    <row r="457" spans="1:4">
      <c r="A457" s="4">
        <v>23807</v>
      </c>
      <c r="B457" s="6" t="s">
        <v>460</v>
      </c>
      <c r="C457" s="3">
        <v>23</v>
      </c>
      <c r="D457" t="s">
        <v>173</v>
      </c>
    </row>
    <row r="458" spans="1:4">
      <c r="A458" s="4">
        <v>23815</v>
      </c>
      <c r="B458" s="6" t="s">
        <v>461</v>
      </c>
      <c r="C458" s="3">
        <v>23</v>
      </c>
      <c r="D458" t="s">
        <v>173</v>
      </c>
    </row>
    <row r="459" spans="1:4">
      <c r="A459" s="4">
        <v>23855</v>
      </c>
      <c r="B459" s="6" t="s">
        <v>462</v>
      </c>
      <c r="C459" s="3">
        <v>23</v>
      </c>
      <c r="D459" t="s">
        <v>173</v>
      </c>
    </row>
    <row r="460" spans="1:4">
      <c r="A460" s="4">
        <v>25001</v>
      </c>
      <c r="B460" s="6" t="s">
        <v>464</v>
      </c>
      <c r="C460" s="3">
        <v>25</v>
      </c>
      <c r="D460" t="s">
        <v>463</v>
      </c>
    </row>
    <row r="461" spans="1:4">
      <c r="A461" s="4">
        <v>25019</v>
      </c>
      <c r="B461" s="6" t="s">
        <v>465</v>
      </c>
      <c r="C461" s="3">
        <v>25</v>
      </c>
      <c r="D461" t="s">
        <v>463</v>
      </c>
    </row>
    <row r="462" spans="1:4">
      <c r="A462" s="4">
        <v>25035</v>
      </c>
      <c r="B462" s="6" t="s">
        <v>466</v>
      </c>
      <c r="C462" s="3">
        <v>25</v>
      </c>
      <c r="D462" t="s">
        <v>463</v>
      </c>
    </row>
    <row r="463" spans="1:4">
      <c r="A463" s="4">
        <v>25040</v>
      </c>
      <c r="B463" s="6" t="s">
        <v>467</v>
      </c>
      <c r="C463" s="3">
        <v>25</v>
      </c>
      <c r="D463" t="s">
        <v>463</v>
      </c>
    </row>
    <row r="464" spans="1:4">
      <c r="A464" s="4">
        <v>25053</v>
      </c>
      <c r="B464" s="6" t="s">
        <v>468</v>
      </c>
      <c r="C464" s="3">
        <v>25</v>
      </c>
      <c r="D464" t="s">
        <v>463</v>
      </c>
    </row>
    <row r="465" spans="1:4">
      <c r="A465" s="4">
        <v>25086</v>
      </c>
      <c r="B465" s="6" t="s">
        <v>469</v>
      </c>
      <c r="C465" s="3">
        <v>25</v>
      </c>
      <c r="D465" t="s">
        <v>463</v>
      </c>
    </row>
    <row r="466" spans="1:4">
      <c r="A466" s="4">
        <v>25095</v>
      </c>
      <c r="B466" s="6" t="s">
        <v>470</v>
      </c>
      <c r="C466" s="3">
        <v>25</v>
      </c>
      <c r="D466" t="s">
        <v>463</v>
      </c>
    </row>
    <row r="467" spans="1:4">
      <c r="A467" s="4">
        <v>25099</v>
      </c>
      <c r="B467" s="6" t="s">
        <v>471</v>
      </c>
      <c r="C467" s="3">
        <v>25</v>
      </c>
      <c r="D467" t="s">
        <v>463</v>
      </c>
    </row>
    <row r="468" spans="1:4">
      <c r="A468" s="4">
        <v>25120</v>
      </c>
      <c r="B468" s="6" t="s">
        <v>472</v>
      </c>
      <c r="C468" s="3">
        <v>25</v>
      </c>
      <c r="D468" t="s">
        <v>463</v>
      </c>
    </row>
    <row r="469" spans="1:4">
      <c r="A469" s="4">
        <v>25123</v>
      </c>
      <c r="B469" s="6" t="s">
        <v>473</v>
      </c>
      <c r="C469" s="3">
        <v>25</v>
      </c>
      <c r="D469" t="s">
        <v>463</v>
      </c>
    </row>
    <row r="470" spans="1:4">
      <c r="A470" s="4">
        <v>25126</v>
      </c>
      <c r="B470" s="6" t="s">
        <v>474</v>
      </c>
      <c r="C470" s="3">
        <v>25</v>
      </c>
      <c r="D470" t="s">
        <v>463</v>
      </c>
    </row>
    <row r="471" spans="1:4">
      <c r="A471" s="4">
        <v>25148</v>
      </c>
      <c r="B471" s="6" t="s">
        <v>475</v>
      </c>
      <c r="C471" s="3">
        <v>25</v>
      </c>
      <c r="D471" t="s">
        <v>463</v>
      </c>
    </row>
    <row r="472" spans="1:4">
      <c r="A472" s="4">
        <v>25151</v>
      </c>
      <c r="B472" s="6" t="s">
        <v>476</v>
      </c>
      <c r="C472" s="3">
        <v>25</v>
      </c>
      <c r="D472" t="s">
        <v>463</v>
      </c>
    </row>
    <row r="473" spans="1:4">
      <c r="A473" s="4">
        <v>25154</v>
      </c>
      <c r="B473" s="6" t="s">
        <v>477</v>
      </c>
      <c r="C473" s="3">
        <v>25</v>
      </c>
      <c r="D473" t="s">
        <v>463</v>
      </c>
    </row>
    <row r="474" spans="1:4">
      <c r="A474" s="4">
        <v>25168</v>
      </c>
      <c r="B474" s="6" t="s">
        <v>478</v>
      </c>
      <c r="C474" s="3">
        <v>25</v>
      </c>
      <c r="D474" t="s">
        <v>463</v>
      </c>
    </row>
    <row r="475" spans="1:4">
      <c r="A475" s="4">
        <v>25175</v>
      </c>
      <c r="B475" s="6" t="s">
        <v>479</v>
      </c>
      <c r="C475" s="3">
        <v>25</v>
      </c>
      <c r="D475" t="s">
        <v>463</v>
      </c>
    </row>
    <row r="476" spans="1:4">
      <c r="A476" s="4">
        <v>25178</v>
      </c>
      <c r="B476" s="6" t="s">
        <v>480</v>
      </c>
      <c r="C476" s="3">
        <v>25</v>
      </c>
      <c r="D476" t="s">
        <v>463</v>
      </c>
    </row>
    <row r="477" spans="1:4">
      <c r="A477" s="4">
        <v>25181</v>
      </c>
      <c r="B477" s="6" t="s">
        <v>481</v>
      </c>
      <c r="C477" s="3">
        <v>25</v>
      </c>
      <c r="D477" t="s">
        <v>463</v>
      </c>
    </row>
    <row r="478" spans="1:4">
      <c r="A478" s="4">
        <v>25183</v>
      </c>
      <c r="B478" s="6" t="s">
        <v>482</v>
      </c>
      <c r="C478" s="3">
        <v>25</v>
      </c>
      <c r="D478" t="s">
        <v>463</v>
      </c>
    </row>
    <row r="479" spans="1:4">
      <c r="A479" s="4">
        <v>25200</v>
      </c>
      <c r="B479" s="6" t="s">
        <v>483</v>
      </c>
      <c r="C479" s="3">
        <v>25</v>
      </c>
      <c r="D479" t="s">
        <v>463</v>
      </c>
    </row>
    <row r="480" spans="1:4">
      <c r="A480" s="4">
        <v>25214</v>
      </c>
      <c r="B480" s="6" t="s">
        <v>484</v>
      </c>
      <c r="C480" s="3">
        <v>25</v>
      </c>
      <c r="D480" t="s">
        <v>463</v>
      </c>
    </row>
    <row r="481" spans="1:4">
      <c r="A481" s="4">
        <v>25224</v>
      </c>
      <c r="B481" s="6" t="s">
        <v>485</v>
      </c>
      <c r="C481" s="3">
        <v>25</v>
      </c>
      <c r="D481" t="s">
        <v>463</v>
      </c>
    </row>
    <row r="482" spans="1:4">
      <c r="A482" s="4">
        <v>25245</v>
      </c>
      <c r="B482" s="6" t="s">
        <v>486</v>
      </c>
      <c r="C482" s="3">
        <v>25</v>
      </c>
      <c r="D482" t="s">
        <v>463</v>
      </c>
    </row>
    <row r="483" spans="1:4">
      <c r="A483" s="4">
        <v>25258</v>
      </c>
      <c r="B483" s="6" t="s">
        <v>177</v>
      </c>
      <c r="C483" s="3">
        <v>25</v>
      </c>
      <c r="D483" t="s">
        <v>463</v>
      </c>
    </row>
    <row r="484" spans="1:4">
      <c r="A484" s="4">
        <v>25260</v>
      </c>
      <c r="B484" s="6" t="s">
        <v>487</v>
      </c>
      <c r="C484" s="3">
        <v>25</v>
      </c>
      <c r="D484" t="s">
        <v>463</v>
      </c>
    </row>
    <row r="485" spans="1:4">
      <c r="A485" s="4">
        <v>25269</v>
      </c>
      <c r="B485" s="6" t="s">
        <v>488</v>
      </c>
      <c r="C485" s="3">
        <v>25</v>
      </c>
      <c r="D485" t="s">
        <v>463</v>
      </c>
    </row>
    <row r="486" spans="1:4">
      <c r="A486" s="4">
        <v>25279</v>
      </c>
      <c r="B486" s="6" t="s">
        <v>489</v>
      </c>
      <c r="C486" s="3">
        <v>25</v>
      </c>
      <c r="D486" t="s">
        <v>463</v>
      </c>
    </row>
    <row r="487" spans="1:4">
      <c r="A487" s="4">
        <v>25281</v>
      </c>
      <c r="B487" s="6" t="s">
        <v>490</v>
      </c>
      <c r="C487" s="3">
        <v>25</v>
      </c>
      <c r="D487" t="s">
        <v>463</v>
      </c>
    </row>
    <row r="488" spans="1:4">
      <c r="A488" s="4">
        <v>25286</v>
      </c>
      <c r="B488" s="6" t="s">
        <v>491</v>
      </c>
      <c r="C488" s="3">
        <v>25</v>
      </c>
      <c r="D488" t="s">
        <v>463</v>
      </c>
    </row>
    <row r="489" spans="1:4">
      <c r="A489" s="4">
        <v>25288</v>
      </c>
      <c r="B489" s="6" t="s">
        <v>492</v>
      </c>
      <c r="C489" s="3">
        <v>25</v>
      </c>
      <c r="D489" t="s">
        <v>463</v>
      </c>
    </row>
    <row r="490" spans="1:4">
      <c r="A490" s="4">
        <v>25290</v>
      </c>
      <c r="B490" s="6" t="s">
        <v>493</v>
      </c>
      <c r="C490" s="3">
        <v>25</v>
      </c>
      <c r="D490" t="s">
        <v>463</v>
      </c>
    </row>
    <row r="491" spans="1:4">
      <c r="A491" s="4">
        <v>25293</v>
      </c>
      <c r="B491" s="6" t="s">
        <v>494</v>
      </c>
      <c r="C491" s="3">
        <v>25</v>
      </c>
      <c r="D491" t="s">
        <v>463</v>
      </c>
    </row>
    <row r="492" spans="1:4">
      <c r="A492" s="4">
        <v>25295</v>
      </c>
      <c r="B492" s="6" t="s">
        <v>495</v>
      </c>
      <c r="C492" s="3">
        <v>25</v>
      </c>
      <c r="D492" t="s">
        <v>463</v>
      </c>
    </row>
    <row r="493" spans="1:4">
      <c r="A493" s="4">
        <v>25297</v>
      </c>
      <c r="B493" s="6" t="s">
        <v>496</v>
      </c>
      <c r="C493" s="3">
        <v>25</v>
      </c>
      <c r="D493" t="s">
        <v>463</v>
      </c>
    </row>
    <row r="494" spans="1:4">
      <c r="A494" s="4">
        <v>25299</v>
      </c>
      <c r="B494" s="6" t="s">
        <v>497</v>
      </c>
      <c r="C494" s="3">
        <v>25</v>
      </c>
      <c r="D494" t="s">
        <v>463</v>
      </c>
    </row>
    <row r="495" spans="1:4">
      <c r="A495" s="4">
        <v>25307</v>
      </c>
      <c r="B495" s="6" t="s">
        <v>498</v>
      </c>
      <c r="C495" s="3">
        <v>25</v>
      </c>
      <c r="D495" t="s">
        <v>463</v>
      </c>
    </row>
    <row r="496" spans="1:4">
      <c r="A496" s="4">
        <v>25312</v>
      </c>
      <c r="B496" s="6" t="s">
        <v>65</v>
      </c>
      <c r="C496" s="3">
        <v>25</v>
      </c>
      <c r="D496" t="s">
        <v>463</v>
      </c>
    </row>
    <row r="497" spans="1:4">
      <c r="A497" s="4">
        <v>25317</v>
      </c>
      <c r="B497" s="6" t="s">
        <v>499</v>
      </c>
      <c r="C497" s="3">
        <v>25</v>
      </c>
      <c r="D497" t="s">
        <v>463</v>
      </c>
    </row>
    <row r="498" spans="1:4">
      <c r="A498" s="4">
        <v>25320</v>
      </c>
      <c r="B498" s="6" t="s">
        <v>500</v>
      </c>
      <c r="C498" s="3">
        <v>25</v>
      </c>
      <c r="D498" t="s">
        <v>463</v>
      </c>
    </row>
    <row r="499" spans="1:4">
      <c r="A499" s="4">
        <v>25322</v>
      </c>
      <c r="B499" s="6" t="s">
        <v>501</v>
      </c>
      <c r="C499" s="3">
        <v>25</v>
      </c>
      <c r="D499" t="s">
        <v>463</v>
      </c>
    </row>
    <row r="500" spans="1:4">
      <c r="A500" s="4">
        <v>25324</v>
      </c>
      <c r="B500" s="6" t="s">
        <v>502</v>
      </c>
      <c r="C500" s="3">
        <v>25</v>
      </c>
      <c r="D500" t="s">
        <v>463</v>
      </c>
    </row>
    <row r="501" spans="1:4">
      <c r="A501" s="4">
        <v>25326</v>
      </c>
      <c r="B501" s="6" t="s">
        <v>503</v>
      </c>
      <c r="C501" s="3">
        <v>25</v>
      </c>
      <c r="D501" t="s">
        <v>463</v>
      </c>
    </row>
    <row r="502" spans="1:4">
      <c r="A502" s="4">
        <v>25328</v>
      </c>
      <c r="B502" s="6" t="s">
        <v>504</v>
      </c>
      <c r="C502" s="3">
        <v>25</v>
      </c>
      <c r="D502" t="s">
        <v>463</v>
      </c>
    </row>
    <row r="503" spans="1:4">
      <c r="A503" s="4">
        <v>25335</v>
      </c>
      <c r="B503" s="6" t="s">
        <v>505</v>
      </c>
      <c r="C503" s="3">
        <v>25</v>
      </c>
      <c r="D503" t="s">
        <v>463</v>
      </c>
    </row>
    <row r="504" spans="1:4">
      <c r="A504" s="4">
        <v>25339</v>
      </c>
      <c r="B504" s="6" t="s">
        <v>506</v>
      </c>
      <c r="C504" s="3">
        <v>25</v>
      </c>
      <c r="D504" t="s">
        <v>463</v>
      </c>
    </row>
    <row r="505" spans="1:4">
      <c r="A505" s="4">
        <v>25368</v>
      </c>
      <c r="B505" s="6" t="s">
        <v>507</v>
      </c>
      <c r="C505" s="3">
        <v>25</v>
      </c>
      <c r="D505" t="s">
        <v>463</v>
      </c>
    </row>
    <row r="506" spans="1:4">
      <c r="A506" s="4">
        <v>25372</v>
      </c>
      <c r="B506" s="6" t="s">
        <v>508</v>
      </c>
      <c r="C506" s="3">
        <v>25</v>
      </c>
      <c r="D506" t="s">
        <v>463</v>
      </c>
    </row>
    <row r="507" spans="1:4">
      <c r="A507" s="4">
        <v>25377</v>
      </c>
      <c r="B507" s="6" t="s">
        <v>509</v>
      </c>
      <c r="C507" s="3">
        <v>25</v>
      </c>
      <c r="D507" t="s">
        <v>463</v>
      </c>
    </row>
    <row r="508" spans="1:4">
      <c r="A508" s="4">
        <v>25386</v>
      </c>
      <c r="B508" s="6" t="s">
        <v>510</v>
      </c>
      <c r="C508" s="3">
        <v>25</v>
      </c>
      <c r="D508" t="s">
        <v>463</v>
      </c>
    </row>
    <row r="509" spans="1:4">
      <c r="A509" s="4">
        <v>25394</v>
      </c>
      <c r="B509" s="6" t="s">
        <v>511</v>
      </c>
      <c r="C509" s="3">
        <v>25</v>
      </c>
      <c r="D509" t="s">
        <v>463</v>
      </c>
    </row>
    <row r="510" spans="1:4">
      <c r="A510" s="4">
        <v>25398</v>
      </c>
      <c r="B510" s="6" t="s">
        <v>512</v>
      </c>
      <c r="C510" s="3">
        <v>25</v>
      </c>
      <c r="D510" t="s">
        <v>463</v>
      </c>
    </row>
    <row r="511" spans="1:4">
      <c r="A511" s="4">
        <v>25402</v>
      </c>
      <c r="B511" s="6" t="s">
        <v>387</v>
      </c>
      <c r="C511" s="3">
        <v>25</v>
      </c>
      <c r="D511" t="s">
        <v>463</v>
      </c>
    </row>
    <row r="512" spans="1:4">
      <c r="A512" s="4">
        <v>25407</v>
      </c>
      <c r="B512" s="6" t="s">
        <v>513</v>
      </c>
      <c r="C512" s="3">
        <v>25</v>
      </c>
      <c r="D512" t="s">
        <v>463</v>
      </c>
    </row>
    <row r="513" spans="1:4">
      <c r="A513" s="4">
        <v>25426</v>
      </c>
      <c r="B513" s="6" t="s">
        <v>514</v>
      </c>
      <c r="C513" s="3">
        <v>25</v>
      </c>
      <c r="D513" t="s">
        <v>463</v>
      </c>
    </row>
    <row r="514" spans="1:4">
      <c r="A514" s="4">
        <v>25430</v>
      </c>
      <c r="B514" s="6" t="s">
        <v>515</v>
      </c>
      <c r="C514" s="3">
        <v>25</v>
      </c>
      <c r="D514" t="s">
        <v>463</v>
      </c>
    </row>
    <row r="515" spans="1:4">
      <c r="A515" s="4">
        <v>25436</v>
      </c>
      <c r="B515" s="6" t="s">
        <v>516</v>
      </c>
      <c r="C515" s="3">
        <v>25</v>
      </c>
      <c r="D515" t="s">
        <v>463</v>
      </c>
    </row>
    <row r="516" spans="1:4">
      <c r="A516" s="4">
        <v>25438</v>
      </c>
      <c r="B516" s="6" t="s">
        <v>517</v>
      </c>
      <c r="C516" s="3">
        <v>25</v>
      </c>
      <c r="D516" t="s">
        <v>463</v>
      </c>
    </row>
    <row r="517" spans="1:4">
      <c r="A517" s="4">
        <v>25473</v>
      </c>
      <c r="B517" s="6" t="s">
        <v>518</v>
      </c>
      <c r="C517" s="3">
        <v>25</v>
      </c>
      <c r="D517" t="s">
        <v>463</v>
      </c>
    </row>
    <row r="518" spans="1:4">
      <c r="A518" s="4">
        <v>25483</v>
      </c>
      <c r="B518" s="6" t="s">
        <v>85</v>
      </c>
      <c r="C518" s="3">
        <v>25</v>
      </c>
      <c r="D518" t="s">
        <v>463</v>
      </c>
    </row>
    <row r="519" spans="1:4">
      <c r="A519" s="4">
        <v>25486</v>
      </c>
      <c r="B519" s="6" t="s">
        <v>519</v>
      </c>
      <c r="C519" s="3">
        <v>25</v>
      </c>
      <c r="D519" t="s">
        <v>463</v>
      </c>
    </row>
    <row r="520" spans="1:4">
      <c r="A520" s="4">
        <v>25488</v>
      </c>
      <c r="B520" s="6" t="s">
        <v>520</v>
      </c>
      <c r="C520" s="3">
        <v>25</v>
      </c>
      <c r="D520" t="s">
        <v>463</v>
      </c>
    </row>
    <row r="521" spans="1:4">
      <c r="A521" s="4">
        <v>25489</v>
      </c>
      <c r="B521" s="6" t="s">
        <v>521</v>
      </c>
      <c r="C521" s="3">
        <v>25</v>
      </c>
      <c r="D521" t="s">
        <v>463</v>
      </c>
    </row>
    <row r="522" spans="1:4">
      <c r="A522" s="4">
        <v>25491</v>
      </c>
      <c r="B522" s="6" t="s">
        <v>522</v>
      </c>
      <c r="C522" s="3">
        <v>25</v>
      </c>
      <c r="D522" t="s">
        <v>463</v>
      </c>
    </row>
    <row r="523" spans="1:4">
      <c r="A523" s="4">
        <v>25506</v>
      </c>
      <c r="B523" s="6" t="s">
        <v>131</v>
      </c>
      <c r="C523" s="3">
        <v>25</v>
      </c>
      <c r="D523" t="s">
        <v>463</v>
      </c>
    </row>
    <row r="524" spans="1:4">
      <c r="A524" s="4">
        <v>25513</v>
      </c>
      <c r="B524" s="6" t="s">
        <v>523</v>
      </c>
      <c r="C524" s="3">
        <v>25</v>
      </c>
      <c r="D524" t="s">
        <v>463</v>
      </c>
    </row>
    <row r="525" spans="1:4">
      <c r="A525" s="4">
        <v>25518</v>
      </c>
      <c r="B525" s="6" t="s">
        <v>524</v>
      </c>
      <c r="C525" s="3">
        <v>25</v>
      </c>
      <c r="D525" t="s">
        <v>463</v>
      </c>
    </row>
    <row r="526" spans="1:4">
      <c r="A526" s="4">
        <v>25524</v>
      </c>
      <c r="B526" s="6" t="s">
        <v>525</v>
      </c>
      <c r="C526" s="3">
        <v>25</v>
      </c>
      <c r="D526" t="s">
        <v>463</v>
      </c>
    </row>
    <row r="527" spans="1:4">
      <c r="A527" s="4">
        <v>25530</v>
      </c>
      <c r="B527" s="6" t="s">
        <v>526</v>
      </c>
      <c r="C527" s="3">
        <v>25</v>
      </c>
      <c r="D527" t="s">
        <v>463</v>
      </c>
    </row>
    <row r="528" spans="1:4">
      <c r="A528" s="4">
        <v>25535</v>
      </c>
      <c r="B528" s="6" t="s">
        <v>527</v>
      </c>
      <c r="C528" s="3">
        <v>25</v>
      </c>
      <c r="D528" t="s">
        <v>463</v>
      </c>
    </row>
    <row r="529" spans="1:4">
      <c r="A529" s="4">
        <v>25572</v>
      </c>
      <c r="B529" s="6" t="s">
        <v>528</v>
      </c>
      <c r="C529" s="3">
        <v>25</v>
      </c>
      <c r="D529" t="s">
        <v>463</v>
      </c>
    </row>
    <row r="530" spans="1:4">
      <c r="A530" s="4">
        <v>25580</v>
      </c>
      <c r="B530" s="6" t="s">
        <v>529</v>
      </c>
      <c r="C530" s="3">
        <v>25</v>
      </c>
      <c r="D530" t="s">
        <v>463</v>
      </c>
    </row>
    <row r="531" spans="1:4">
      <c r="A531" s="4">
        <v>25592</v>
      </c>
      <c r="B531" s="6" t="s">
        <v>530</v>
      </c>
      <c r="C531" s="3">
        <v>25</v>
      </c>
      <c r="D531" t="s">
        <v>463</v>
      </c>
    </row>
    <row r="532" spans="1:4">
      <c r="A532" s="4">
        <v>25594</v>
      </c>
      <c r="B532" s="6" t="s">
        <v>531</v>
      </c>
      <c r="C532" s="3">
        <v>25</v>
      </c>
      <c r="D532" t="s">
        <v>463</v>
      </c>
    </row>
    <row r="533" spans="1:4">
      <c r="A533" s="4">
        <v>25596</v>
      </c>
      <c r="B533" s="6" t="s">
        <v>532</v>
      </c>
      <c r="C533" s="3">
        <v>25</v>
      </c>
      <c r="D533" t="s">
        <v>463</v>
      </c>
    </row>
    <row r="534" spans="1:4">
      <c r="A534" s="4">
        <v>25599</v>
      </c>
      <c r="B534" s="6" t="s">
        <v>533</v>
      </c>
      <c r="C534" s="3">
        <v>25</v>
      </c>
      <c r="D534" t="s">
        <v>463</v>
      </c>
    </row>
    <row r="535" spans="1:4">
      <c r="A535" s="4">
        <v>25612</v>
      </c>
      <c r="B535" s="6" t="s">
        <v>534</v>
      </c>
      <c r="C535" s="3">
        <v>25</v>
      </c>
      <c r="D535" t="s">
        <v>463</v>
      </c>
    </row>
    <row r="536" spans="1:4">
      <c r="A536" s="4">
        <v>25645</v>
      </c>
      <c r="B536" s="6" t="s">
        <v>535</v>
      </c>
      <c r="C536" s="3">
        <v>25</v>
      </c>
      <c r="D536" t="s">
        <v>463</v>
      </c>
    </row>
    <row r="537" spans="1:4">
      <c r="A537" s="4">
        <v>25649</v>
      </c>
      <c r="B537" s="6" t="s">
        <v>536</v>
      </c>
      <c r="C537" s="3">
        <v>25</v>
      </c>
      <c r="D537" t="s">
        <v>463</v>
      </c>
    </row>
    <row r="538" spans="1:4">
      <c r="A538" s="4">
        <v>25653</v>
      </c>
      <c r="B538" s="6" t="s">
        <v>537</v>
      </c>
      <c r="C538" s="3">
        <v>25</v>
      </c>
      <c r="D538" t="s">
        <v>463</v>
      </c>
    </row>
    <row r="539" spans="1:4">
      <c r="A539" s="4">
        <v>25658</v>
      </c>
      <c r="B539" s="6" t="s">
        <v>103</v>
      </c>
      <c r="C539" s="3">
        <v>25</v>
      </c>
      <c r="D539" t="s">
        <v>463</v>
      </c>
    </row>
    <row r="540" spans="1:4">
      <c r="A540" s="4">
        <v>25662</v>
      </c>
      <c r="B540" s="6" t="s">
        <v>538</v>
      </c>
      <c r="C540" s="3">
        <v>25</v>
      </c>
      <c r="D540" t="s">
        <v>463</v>
      </c>
    </row>
    <row r="541" spans="1:4">
      <c r="A541" s="4">
        <v>25718</v>
      </c>
      <c r="B541" s="6" t="s">
        <v>539</v>
      </c>
      <c r="C541" s="3">
        <v>25</v>
      </c>
      <c r="D541" t="s">
        <v>463</v>
      </c>
    </row>
    <row r="542" spans="1:4">
      <c r="A542" s="4">
        <v>25736</v>
      </c>
      <c r="B542" s="6" t="s">
        <v>540</v>
      </c>
      <c r="C542" s="3">
        <v>25</v>
      </c>
      <c r="D542" t="s">
        <v>463</v>
      </c>
    </row>
    <row r="543" spans="1:4">
      <c r="A543" s="4">
        <v>25740</v>
      </c>
      <c r="B543" s="6" t="s">
        <v>541</v>
      </c>
      <c r="C543" s="3">
        <v>25</v>
      </c>
      <c r="D543" t="s">
        <v>463</v>
      </c>
    </row>
    <row r="544" spans="1:4">
      <c r="A544" s="4">
        <v>25743</v>
      </c>
      <c r="B544" s="6" t="s">
        <v>542</v>
      </c>
      <c r="C544" s="3">
        <v>25</v>
      </c>
      <c r="D544" t="s">
        <v>463</v>
      </c>
    </row>
    <row r="545" spans="1:4">
      <c r="A545" s="4">
        <v>25745</v>
      </c>
      <c r="B545" s="6" t="s">
        <v>543</v>
      </c>
      <c r="C545" s="3">
        <v>25</v>
      </c>
      <c r="D545" t="s">
        <v>463</v>
      </c>
    </row>
    <row r="546" spans="1:4">
      <c r="A546" s="4">
        <v>25754</v>
      </c>
      <c r="B546" s="6" t="s">
        <v>544</v>
      </c>
      <c r="C546" s="3">
        <v>25</v>
      </c>
      <c r="D546" t="s">
        <v>463</v>
      </c>
    </row>
    <row r="547" spans="1:4">
      <c r="A547" s="4">
        <v>25758</v>
      </c>
      <c r="B547" s="6" t="s">
        <v>545</v>
      </c>
      <c r="C547" s="3">
        <v>25</v>
      </c>
      <c r="D547" t="s">
        <v>463</v>
      </c>
    </row>
    <row r="548" spans="1:4">
      <c r="A548" s="4">
        <v>25769</v>
      </c>
      <c r="B548" s="6" t="s">
        <v>546</v>
      </c>
      <c r="C548" s="3">
        <v>25</v>
      </c>
      <c r="D548" t="s">
        <v>463</v>
      </c>
    </row>
    <row r="549" spans="1:4">
      <c r="A549" s="4">
        <v>25772</v>
      </c>
      <c r="B549" s="6" t="s">
        <v>547</v>
      </c>
      <c r="C549" s="3">
        <v>25</v>
      </c>
      <c r="D549" t="s">
        <v>463</v>
      </c>
    </row>
    <row r="550" spans="1:4">
      <c r="A550" s="4">
        <v>25777</v>
      </c>
      <c r="B550" s="6" t="s">
        <v>548</v>
      </c>
      <c r="C550" s="3">
        <v>25</v>
      </c>
      <c r="D550" t="s">
        <v>463</v>
      </c>
    </row>
    <row r="551" spans="1:4">
      <c r="A551" s="4">
        <v>25779</v>
      </c>
      <c r="B551" s="6" t="s">
        <v>549</v>
      </c>
      <c r="C551" s="3">
        <v>25</v>
      </c>
      <c r="D551" t="s">
        <v>463</v>
      </c>
    </row>
    <row r="552" spans="1:4">
      <c r="A552" s="4">
        <v>25781</v>
      </c>
      <c r="B552" s="6" t="s">
        <v>550</v>
      </c>
      <c r="C552" s="3">
        <v>25</v>
      </c>
      <c r="D552" t="s">
        <v>463</v>
      </c>
    </row>
    <row r="553" spans="1:4">
      <c r="A553" s="4">
        <v>25785</v>
      </c>
      <c r="B553" s="6" t="s">
        <v>551</v>
      </c>
      <c r="C553" s="3">
        <v>25</v>
      </c>
      <c r="D553" t="s">
        <v>463</v>
      </c>
    </row>
    <row r="554" spans="1:4">
      <c r="A554" s="4">
        <v>25793</v>
      </c>
      <c r="B554" s="6" t="s">
        <v>552</v>
      </c>
      <c r="C554" s="3">
        <v>25</v>
      </c>
      <c r="D554" t="s">
        <v>463</v>
      </c>
    </row>
    <row r="555" spans="1:4">
      <c r="A555" s="4">
        <v>25797</v>
      </c>
      <c r="B555" s="6" t="s">
        <v>553</v>
      </c>
      <c r="C555" s="3">
        <v>25</v>
      </c>
      <c r="D555" t="s">
        <v>463</v>
      </c>
    </row>
    <row r="556" spans="1:4">
      <c r="A556" s="4">
        <v>25799</v>
      </c>
      <c r="B556" s="6" t="s">
        <v>554</v>
      </c>
      <c r="C556" s="3">
        <v>25</v>
      </c>
      <c r="D556" t="s">
        <v>463</v>
      </c>
    </row>
    <row r="557" spans="1:4">
      <c r="A557" s="4">
        <v>25805</v>
      </c>
      <c r="B557" s="6" t="s">
        <v>555</v>
      </c>
      <c r="C557" s="3">
        <v>25</v>
      </c>
      <c r="D557" t="s">
        <v>463</v>
      </c>
    </row>
    <row r="558" spans="1:4">
      <c r="A558" s="4">
        <v>25807</v>
      </c>
      <c r="B558" s="6" t="s">
        <v>556</v>
      </c>
      <c r="C558" s="3">
        <v>25</v>
      </c>
      <c r="D558" t="s">
        <v>463</v>
      </c>
    </row>
    <row r="559" spans="1:4">
      <c r="A559" s="4">
        <v>25815</v>
      </c>
      <c r="B559" s="6" t="s">
        <v>557</v>
      </c>
      <c r="C559" s="3">
        <v>25</v>
      </c>
      <c r="D559" t="s">
        <v>463</v>
      </c>
    </row>
    <row r="560" spans="1:4">
      <c r="A560" s="4">
        <v>25817</v>
      </c>
      <c r="B560" s="6" t="s">
        <v>558</v>
      </c>
      <c r="C560" s="3">
        <v>25</v>
      </c>
      <c r="D560" t="s">
        <v>463</v>
      </c>
    </row>
    <row r="561" spans="1:4">
      <c r="A561" s="4">
        <v>25823</v>
      </c>
      <c r="B561" s="6" t="s">
        <v>559</v>
      </c>
      <c r="C561" s="3">
        <v>25</v>
      </c>
      <c r="D561" t="s">
        <v>463</v>
      </c>
    </row>
    <row r="562" spans="1:4">
      <c r="A562" s="4">
        <v>25839</v>
      </c>
      <c r="B562" s="6" t="s">
        <v>560</v>
      </c>
      <c r="C562" s="3">
        <v>25</v>
      </c>
      <c r="D562" t="s">
        <v>463</v>
      </c>
    </row>
    <row r="563" spans="1:4">
      <c r="A563" s="4">
        <v>25841</v>
      </c>
      <c r="B563" s="6" t="s">
        <v>561</v>
      </c>
      <c r="C563" s="3">
        <v>25</v>
      </c>
      <c r="D563" t="s">
        <v>463</v>
      </c>
    </row>
    <row r="564" spans="1:4">
      <c r="A564" s="4">
        <v>25843</v>
      </c>
      <c r="B564" s="6" t="s">
        <v>562</v>
      </c>
      <c r="C564" s="3">
        <v>25</v>
      </c>
      <c r="D564" t="s">
        <v>463</v>
      </c>
    </row>
    <row r="565" spans="1:4">
      <c r="A565" s="4">
        <v>25845</v>
      </c>
      <c r="B565" s="6" t="s">
        <v>563</v>
      </c>
      <c r="C565" s="3">
        <v>25</v>
      </c>
      <c r="D565" t="s">
        <v>463</v>
      </c>
    </row>
    <row r="566" spans="1:4">
      <c r="A566" s="4">
        <v>25851</v>
      </c>
      <c r="B566" s="6" t="s">
        <v>564</v>
      </c>
      <c r="C566" s="3">
        <v>25</v>
      </c>
      <c r="D566" t="s">
        <v>463</v>
      </c>
    </row>
    <row r="567" spans="1:4">
      <c r="A567" s="4">
        <v>25862</v>
      </c>
      <c r="B567" s="6" t="s">
        <v>565</v>
      </c>
      <c r="C567" s="3">
        <v>25</v>
      </c>
      <c r="D567" t="s">
        <v>463</v>
      </c>
    </row>
    <row r="568" spans="1:4">
      <c r="A568" s="4">
        <v>25867</v>
      </c>
      <c r="B568" s="6" t="s">
        <v>566</v>
      </c>
      <c r="C568" s="3">
        <v>25</v>
      </c>
      <c r="D568" t="s">
        <v>463</v>
      </c>
    </row>
    <row r="569" spans="1:4">
      <c r="A569" s="4">
        <v>25871</v>
      </c>
      <c r="B569" s="6" t="s">
        <v>567</v>
      </c>
      <c r="C569" s="3">
        <v>25</v>
      </c>
      <c r="D569" t="s">
        <v>463</v>
      </c>
    </row>
    <row r="570" spans="1:4">
      <c r="A570" s="4">
        <v>25873</v>
      </c>
      <c r="B570" s="6" t="s">
        <v>568</v>
      </c>
      <c r="C570" s="3">
        <v>25</v>
      </c>
      <c r="D570" t="s">
        <v>463</v>
      </c>
    </row>
    <row r="571" spans="1:4">
      <c r="A571" s="4">
        <v>25875</v>
      </c>
      <c r="B571" s="6" t="s">
        <v>569</v>
      </c>
      <c r="C571" s="3">
        <v>25</v>
      </c>
      <c r="D571" t="s">
        <v>463</v>
      </c>
    </row>
    <row r="572" spans="1:4">
      <c r="A572" s="4">
        <v>25878</v>
      </c>
      <c r="B572" s="6" t="s">
        <v>570</v>
      </c>
      <c r="C572" s="3">
        <v>25</v>
      </c>
      <c r="D572" t="s">
        <v>463</v>
      </c>
    </row>
    <row r="573" spans="1:4">
      <c r="A573" s="4">
        <v>25885</v>
      </c>
      <c r="B573" s="6" t="s">
        <v>571</v>
      </c>
      <c r="C573" s="3">
        <v>25</v>
      </c>
      <c r="D573" t="s">
        <v>463</v>
      </c>
    </row>
    <row r="574" spans="1:4">
      <c r="A574" s="4">
        <v>25898</v>
      </c>
      <c r="B574" s="6" t="s">
        <v>572</v>
      </c>
      <c r="C574" s="3">
        <v>25</v>
      </c>
      <c r="D574" t="s">
        <v>463</v>
      </c>
    </row>
    <row r="575" spans="1:4">
      <c r="A575" s="4">
        <v>25899</v>
      </c>
      <c r="B575" s="6" t="s">
        <v>573</v>
      </c>
      <c r="C575" s="3">
        <v>25</v>
      </c>
      <c r="D575" t="s">
        <v>463</v>
      </c>
    </row>
    <row r="576" spans="1:4">
      <c r="A576" s="4">
        <v>27001</v>
      </c>
      <c r="B576" s="6" t="s">
        <v>575</v>
      </c>
      <c r="C576" s="3">
        <v>27</v>
      </c>
      <c r="D576" t="s">
        <v>574</v>
      </c>
    </row>
    <row r="577" spans="1:4">
      <c r="A577" s="4">
        <v>27006</v>
      </c>
      <c r="B577" s="6" t="s">
        <v>576</v>
      </c>
      <c r="C577" s="3">
        <v>27</v>
      </c>
      <c r="D577" t="s">
        <v>574</v>
      </c>
    </row>
    <row r="578" spans="1:4">
      <c r="A578" s="4">
        <v>27025</v>
      </c>
      <c r="B578" s="6" t="s">
        <v>577</v>
      </c>
      <c r="C578" s="3">
        <v>27</v>
      </c>
      <c r="D578" t="s">
        <v>574</v>
      </c>
    </row>
    <row r="579" spans="1:4">
      <c r="A579" s="4">
        <v>27050</v>
      </c>
      <c r="B579" s="6" t="s">
        <v>578</v>
      </c>
      <c r="C579" s="3">
        <v>27</v>
      </c>
      <c r="D579" t="s">
        <v>574</v>
      </c>
    </row>
    <row r="580" spans="1:4">
      <c r="A580" s="4">
        <v>27073</v>
      </c>
      <c r="B580" s="6" t="s">
        <v>579</v>
      </c>
      <c r="C580" s="3">
        <v>27</v>
      </c>
      <c r="D580" t="s">
        <v>574</v>
      </c>
    </row>
    <row r="581" spans="1:4">
      <c r="A581" s="4">
        <v>27075</v>
      </c>
      <c r="B581" s="6" t="s">
        <v>580</v>
      </c>
      <c r="C581" s="3">
        <v>27</v>
      </c>
      <c r="D581" t="s">
        <v>574</v>
      </c>
    </row>
    <row r="582" spans="1:4">
      <c r="A582" s="4">
        <v>27077</v>
      </c>
      <c r="B582" s="6" t="s">
        <v>581</v>
      </c>
      <c r="C582" s="3">
        <v>27</v>
      </c>
      <c r="D582" t="s">
        <v>574</v>
      </c>
    </row>
    <row r="583" spans="1:4">
      <c r="A583" s="4">
        <v>27099</v>
      </c>
      <c r="B583" s="6" t="s">
        <v>582</v>
      </c>
      <c r="C583" s="3">
        <v>27</v>
      </c>
      <c r="D583" t="s">
        <v>574</v>
      </c>
    </row>
    <row r="584" spans="1:4">
      <c r="A584" s="4">
        <v>27135</v>
      </c>
      <c r="B584" s="6" t="s">
        <v>583</v>
      </c>
      <c r="C584" s="3">
        <v>27</v>
      </c>
      <c r="D584" t="s">
        <v>574</v>
      </c>
    </row>
    <row r="585" spans="1:4">
      <c r="A585" s="4">
        <v>27150</v>
      </c>
      <c r="B585" s="6" t="s">
        <v>584</v>
      </c>
      <c r="C585" s="3">
        <v>27</v>
      </c>
      <c r="D585" t="s">
        <v>574</v>
      </c>
    </row>
    <row r="586" spans="1:4">
      <c r="A586" s="4">
        <v>27160</v>
      </c>
      <c r="B586" s="6" t="s">
        <v>585</v>
      </c>
      <c r="C586" s="3">
        <v>27</v>
      </c>
      <c r="D586" t="s">
        <v>574</v>
      </c>
    </row>
    <row r="587" spans="1:4">
      <c r="A587" s="4">
        <v>27205</v>
      </c>
      <c r="B587" s="6" t="s">
        <v>586</v>
      </c>
      <c r="C587" s="3">
        <v>27</v>
      </c>
      <c r="D587" t="s">
        <v>574</v>
      </c>
    </row>
    <row r="588" spans="1:4">
      <c r="A588" s="4">
        <v>27245</v>
      </c>
      <c r="B588" s="6" t="s">
        <v>587</v>
      </c>
      <c r="C588" s="3">
        <v>27</v>
      </c>
      <c r="D588" t="s">
        <v>574</v>
      </c>
    </row>
    <row r="589" spans="1:4">
      <c r="A589" s="4">
        <v>27250</v>
      </c>
      <c r="B589" s="6" t="s">
        <v>588</v>
      </c>
      <c r="C589" s="3">
        <v>27</v>
      </c>
      <c r="D589" t="s">
        <v>574</v>
      </c>
    </row>
    <row r="590" spans="1:4">
      <c r="A590" s="4">
        <v>27361</v>
      </c>
      <c r="B590" s="6" t="s">
        <v>589</v>
      </c>
      <c r="C590" s="3">
        <v>27</v>
      </c>
      <c r="D590" t="s">
        <v>574</v>
      </c>
    </row>
    <row r="591" spans="1:4">
      <c r="A591" s="4">
        <v>27372</v>
      </c>
      <c r="B591" s="6" t="s">
        <v>590</v>
      </c>
      <c r="C591" s="3">
        <v>27</v>
      </c>
      <c r="D591" t="s">
        <v>574</v>
      </c>
    </row>
    <row r="592" spans="1:4">
      <c r="A592" s="4">
        <v>27413</v>
      </c>
      <c r="B592" s="6" t="s">
        <v>591</v>
      </c>
      <c r="C592" s="3">
        <v>27</v>
      </c>
      <c r="D592" t="s">
        <v>574</v>
      </c>
    </row>
    <row r="593" spans="1:4">
      <c r="A593" s="4">
        <v>27425</v>
      </c>
      <c r="B593" s="6" t="s">
        <v>592</v>
      </c>
      <c r="C593" s="3">
        <v>27</v>
      </c>
      <c r="D593" t="s">
        <v>574</v>
      </c>
    </row>
    <row r="594" spans="1:4">
      <c r="A594" s="4">
        <v>27430</v>
      </c>
      <c r="B594" s="6" t="s">
        <v>593</v>
      </c>
      <c r="C594" s="3">
        <v>27</v>
      </c>
      <c r="D594" t="s">
        <v>574</v>
      </c>
    </row>
    <row r="595" spans="1:4">
      <c r="A595" s="4">
        <v>27450</v>
      </c>
      <c r="B595" s="6" t="s">
        <v>594</v>
      </c>
      <c r="C595" s="3">
        <v>27</v>
      </c>
      <c r="D595" t="s">
        <v>574</v>
      </c>
    </row>
    <row r="596" spans="1:4">
      <c r="A596" s="4">
        <v>27491</v>
      </c>
      <c r="B596" s="6" t="s">
        <v>595</v>
      </c>
      <c r="C596" s="3">
        <v>27</v>
      </c>
      <c r="D596" t="s">
        <v>574</v>
      </c>
    </row>
    <row r="597" spans="1:4">
      <c r="A597" s="4">
        <v>27495</v>
      </c>
      <c r="B597" s="6" t="s">
        <v>596</v>
      </c>
      <c r="C597" s="3">
        <v>27</v>
      </c>
      <c r="D597" t="s">
        <v>574</v>
      </c>
    </row>
    <row r="598" spans="1:4">
      <c r="A598" s="4">
        <v>27580</v>
      </c>
      <c r="B598" s="6" t="s">
        <v>597</v>
      </c>
      <c r="C598" s="3">
        <v>27</v>
      </c>
      <c r="D598" t="s">
        <v>574</v>
      </c>
    </row>
    <row r="599" spans="1:4">
      <c r="A599" s="4">
        <v>27600</v>
      </c>
      <c r="B599" s="6" t="s">
        <v>598</v>
      </c>
      <c r="C599" s="3">
        <v>27</v>
      </c>
      <c r="D599" t="s">
        <v>574</v>
      </c>
    </row>
    <row r="600" spans="1:4">
      <c r="A600" s="4">
        <v>27615</v>
      </c>
      <c r="B600" s="6" t="s">
        <v>349</v>
      </c>
      <c r="C600" s="3">
        <v>27</v>
      </c>
      <c r="D600" t="s">
        <v>574</v>
      </c>
    </row>
    <row r="601" spans="1:4">
      <c r="A601" s="4">
        <v>27660</v>
      </c>
      <c r="B601" s="6" t="s">
        <v>599</v>
      </c>
      <c r="C601" s="3">
        <v>27</v>
      </c>
      <c r="D601" t="s">
        <v>574</v>
      </c>
    </row>
    <row r="602" spans="1:4">
      <c r="A602" s="4">
        <v>27745</v>
      </c>
      <c r="B602" s="6" t="s">
        <v>600</v>
      </c>
      <c r="C602" s="3">
        <v>27</v>
      </c>
      <c r="D602" t="s">
        <v>574</v>
      </c>
    </row>
    <row r="603" spans="1:4">
      <c r="A603" s="4">
        <v>27787</v>
      </c>
      <c r="B603" s="6" t="s">
        <v>601</v>
      </c>
      <c r="C603" s="3">
        <v>27</v>
      </c>
      <c r="D603" t="s">
        <v>574</v>
      </c>
    </row>
    <row r="604" spans="1:4">
      <c r="A604" s="4">
        <v>27800</v>
      </c>
      <c r="B604" s="6" t="s">
        <v>602</v>
      </c>
      <c r="C604" s="3">
        <v>27</v>
      </c>
      <c r="D604" t="s">
        <v>574</v>
      </c>
    </row>
    <row r="605" spans="1:4">
      <c r="A605" s="4">
        <v>27810</v>
      </c>
      <c r="B605" s="6" t="s">
        <v>603</v>
      </c>
      <c r="C605" s="3">
        <v>27</v>
      </c>
      <c r="D605" t="s">
        <v>574</v>
      </c>
    </row>
    <row r="606" spans="1:4">
      <c r="A606" s="4">
        <v>41001</v>
      </c>
      <c r="B606" s="6" t="s">
        <v>605</v>
      </c>
      <c r="C606" s="3">
        <v>41</v>
      </c>
      <c r="D606" t="s">
        <v>604</v>
      </c>
    </row>
    <row r="607" spans="1:4">
      <c r="A607" s="4">
        <v>41006</v>
      </c>
      <c r="B607" s="6" t="s">
        <v>606</v>
      </c>
      <c r="C607" s="3">
        <v>41</v>
      </c>
      <c r="D607" t="s">
        <v>604</v>
      </c>
    </row>
    <row r="608" spans="1:4">
      <c r="A608" s="4">
        <v>41013</v>
      </c>
      <c r="B608" s="6" t="s">
        <v>607</v>
      </c>
      <c r="C608" s="3">
        <v>41</v>
      </c>
      <c r="D608" t="s">
        <v>604</v>
      </c>
    </row>
    <row r="609" spans="1:4">
      <c r="A609" s="4">
        <v>41016</v>
      </c>
      <c r="B609" s="6" t="s">
        <v>608</v>
      </c>
      <c r="C609" s="3">
        <v>41</v>
      </c>
      <c r="D609" t="s">
        <v>604</v>
      </c>
    </row>
    <row r="610" spans="1:4">
      <c r="A610" s="4">
        <v>41020</v>
      </c>
      <c r="B610" s="6" t="s">
        <v>609</v>
      </c>
      <c r="C610" s="3">
        <v>41</v>
      </c>
      <c r="D610" t="s">
        <v>604</v>
      </c>
    </row>
    <row r="611" spans="1:4">
      <c r="A611" s="4">
        <v>41026</v>
      </c>
      <c r="B611" s="6" t="s">
        <v>610</v>
      </c>
      <c r="C611" s="3">
        <v>41</v>
      </c>
      <c r="D611" t="s">
        <v>604</v>
      </c>
    </row>
    <row r="612" spans="1:4">
      <c r="A612" s="4">
        <v>41078</v>
      </c>
      <c r="B612" s="6" t="s">
        <v>611</v>
      </c>
      <c r="C612" s="3">
        <v>41</v>
      </c>
      <c r="D612" t="s">
        <v>604</v>
      </c>
    </row>
    <row r="613" spans="1:4">
      <c r="A613" s="4">
        <v>41132</v>
      </c>
      <c r="B613" s="6" t="s">
        <v>612</v>
      </c>
      <c r="C613" s="3">
        <v>41</v>
      </c>
      <c r="D613" t="s">
        <v>604</v>
      </c>
    </row>
    <row r="614" spans="1:4">
      <c r="A614" s="4">
        <v>41206</v>
      </c>
      <c r="B614" s="6" t="s">
        <v>613</v>
      </c>
      <c r="C614" s="3">
        <v>41</v>
      </c>
      <c r="D614" t="s">
        <v>604</v>
      </c>
    </row>
    <row r="615" spans="1:4">
      <c r="A615" s="4">
        <v>41244</v>
      </c>
      <c r="B615" s="6" t="s">
        <v>614</v>
      </c>
      <c r="C615" s="3">
        <v>41</v>
      </c>
      <c r="D615" t="s">
        <v>604</v>
      </c>
    </row>
    <row r="616" spans="1:4">
      <c r="A616" s="4">
        <v>41298</v>
      </c>
      <c r="B616" s="6" t="s">
        <v>615</v>
      </c>
      <c r="C616" s="3">
        <v>41</v>
      </c>
      <c r="D616" t="s">
        <v>604</v>
      </c>
    </row>
    <row r="617" spans="1:4">
      <c r="A617" s="4">
        <v>41306</v>
      </c>
      <c r="B617" s="6" t="s">
        <v>616</v>
      </c>
      <c r="C617" s="3">
        <v>41</v>
      </c>
      <c r="D617" t="s">
        <v>604</v>
      </c>
    </row>
    <row r="618" spans="1:4">
      <c r="A618" s="4">
        <v>41319</v>
      </c>
      <c r="B618" s="6" t="s">
        <v>66</v>
      </c>
      <c r="C618" s="3">
        <v>41</v>
      </c>
      <c r="D618" t="s">
        <v>604</v>
      </c>
    </row>
    <row r="619" spans="1:4">
      <c r="A619" s="4">
        <v>41349</v>
      </c>
      <c r="B619" s="6" t="s">
        <v>617</v>
      </c>
      <c r="C619" s="3">
        <v>41</v>
      </c>
      <c r="D619" t="s">
        <v>604</v>
      </c>
    </row>
    <row r="620" spans="1:4">
      <c r="A620" s="4">
        <v>41357</v>
      </c>
      <c r="B620" s="6" t="s">
        <v>618</v>
      </c>
      <c r="C620" s="3">
        <v>41</v>
      </c>
      <c r="D620" t="s">
        <v>604</v>
      </c>
    </row>
    <row r="621" spans="1:4">
      <c r="A621" s="4">
        <v>41359</v>
      </c>
      <c r="B621" s="6" t="s">
        <v>619</v>
      </c>
      <c r="C621" s="3">
        <v>41</v>
      </c>
      <c r="D621" t="s">
        <v>604</v>
      </c>
    </row>
    <row r="622" spans="1:4">
      <c r="A622" s="4">
        <v>41378</v>
      </c>
      <c r="B622" s="6" t="s">
        <v>620</v>
      </c>
      <c r="C622" s="3">
        <v>41</v>
      </c>
      <c r="D622" t="s">
        <v>604</v>
      </c>
    </row>
    <row r="623" spans="1:4">
      <c r="A623" s="4">
        <v>41396</v>
      </c>
      <c r="B623" s="6" t="s">
        <v>621</v>
      </c>
      <c r="C623" s="3">
        <v>41</v>
      </c>
      <c r="D623" t="s">
        <v>604</v>
      </c>
    </row>
    <row r="624" spans="1:4">
      <c r="A624" s="4">
        <v>41483</v>
      </c>
      <c r="B624" s="6" t="s">
        <v>622</v>
      </c>
      <c r="C624" s="3">
        <v>41</v>
      </c>
      <c r="D624" t="s">
        <v>604</v>
      </c>
    </row>
    <row r="625" spans="1:4">
      <c r="A625" s="4">
        <v>41503</v>
      </c>
      <c r="B625" s="6" t="s">
        <v>623</v>
      </c>
      <c r="C625" s="3">
        <v>41</v>
      </c>
      <c r="D625" t="s">
        <v>604</v>
      </c>
    </row>
    <row r="626" spans="1:4">
      <c r="A626" s="4">
        <v>41518</v>
      </c>
      <c r="B626" s="6" t="s">
        <v>624</v>
      </c>
      <c r="C626" s="3">
        <v>41</v>
      </c>
      <c r="D626" t="s">
        <v>604</v>
      </c>
    </row>
    <row r="627" spans="1:4">
      <c r="A627" s="4">
        <v>41524</v>
      </c>
      <c r="B627" s="6" t="s">
        <v>625</v>
      </c>
      <c r="C627" s="3">
        <v>41</v>
      </c>
      <c r="D627" t="s">
        <v>604</v>
      </c>
    </row>
    <row r="628" spans="1:4">
      <c r="A628" s="4">
        <v>41530</v>
      </c>
      <c r="B628" s="6" t="s">
        <v>347</v>
      </c>
      <c r="C628" s="3">
        <v>41</v>
      </c>
      <c r="D628" t="s">
        <v>604</v>
      </c>
    </row>
    <row r="629" spans="1:4">
      <c r="A629" s="4">
        <v>41548</v>
      </c>
      <c r="B629" s="6" t="s">
        <v>626</v>
      </c>
      <c r="C629" s="3">
        <v>41</v>
      </c>
      <c r="D629" t="s">
        <v>604</v>
      </c>
    </row>
    <row r="630" spans="1:4">
      <c r="A630" s="4">
        <v>41551</v>
      </c>
      <c r="B630" s="6" t="s">
        <v>627</v>
      </c>
      <c r="C630" s="3">
        <v>41</v>
      </c>
      <c r="D630" t="s">
        <v>604</v>
      </c>
    </row>
    <row r="631" spans="1:4">
      <c r="A631" s="4">
        <v>41615</v>
      </c>
      <c r="B631" s="6" t="s">
        <v>628</v>
      </c>
      <c r="C631" s="3">
        <v>41</v>
      </c>
      <c r="D631" t="s">
        <v>604</v>
      </c>
    </row>
    <row r="632" spans="1:4">
      <c r="A632" s="4">
        <v>41660</v>
      </c>
      <c r="B632" s="6" t="s">
        <v>629</v>
      </c>
      <c r="C632" s="3">
        <v>41</v>
      </c>
      <c r="D632" t="s">
        <v>604</v>
      </c>
    </row>
    <row r="633" spans="1:4">
      <c r="A633" s="4">
        <v>41668</v>
      </c>
      <c r="B633" s="6" t="s">
        <v>630</v>
      </c>
      <c r="C633" s="3">
        <v>41</v>
      </c>
      <c r="D633" t="s">
        <v>604</v>
      </c>
    </row>
    <row r="634" spans="1:4">
      <c r="A634" s="4">
        <v>41676</v>
      </c>
      <c r="B634" s="6" t="s">
        <v>296</v>
      </c>
      <c r="C634" s="3">
        <v>41</v>
      </c>
      <c r="D634" t="s">
        <v>604</v>
      </c>
    </row>
    <row r="635" spans="1:4">
      <c r="A635" s="4">
        <v>41770</v>
      </c>
      <c r="B635" s="6" t="s">
        <v>631</v>
      </c>
      <c r="C635" s="3">
        <v>41</v>
      </c>
      <c r="D635" t="s">
        <v>604</v>
      </c>
    </row>
    <row r="636" spans="1:4">
      <c r="A636" s="4">
        <v>41791</v>
      </c>
      <c r="B636" s="6" t="s">
        <v>632</v>
      </c>
      <c r="C636" s="3">
        <v>41</v>
      </c>
      <c r="D636" t="s">
        <v>604</v>
      </c>
    </row>
    <row r="637" spans="1:4">
      <c r="A637" s="4">
        <v>41797</v>
      </c>
      <c r="B637" s="6" t="s">
        <v>633</v>
      </c>
      <c r="C637" s="3">
        <v>41</v>
      </c>
      <c r="D637" t="s">
        <v>604</v>
      </c>
    </row>
    <row r="638" spans="1:4">
      <c r="A638" s="4">
        <v>41799</v>
      </c>
      <c r="B638" s="6" t="s">
        <v>634</v>
      </c>
      <c r="C638" s="3">
        <v>41</v>
      </c>
      <c r="D638" t="s">
        <v>604</v>
      </c>
    </row>
    <row r="639" spans="1:4">
      <c r="A639" s="4">
        <v>41801</v>
      </c>
      <c r="B639" s="6" t="s">
        <v>635</v>
      </c>
      <c r="C639" s="3">
        <v>41</v>
      </c>
      <c r="D639" t="s">
        <v>604</v>
      </c>
    </row>
    <row r="640" spans="1:4">
      <c r="A640" s="4">
        <v>41807</v>
      </c>
      <c r="B640" s="6" t="s">
        <v>636</v>
      </c>
      <c r="C640" s="3">
        <v>41</v>
      </c>
      <c r="D640" t="s">
        <v>604</v>
      </c>
    </row>
    <row r="641" spans="1:4">
      <c r="A641" s="4">
        <v>41872</v>
      </c>
      <c r="B641" s="6" t="s">
        <v>637</v>
      </c>
      <c r="C641" s="3">
        <v>41</v>
      </c>
      <c r="D641" t="s">
        <v>604</v>
      </c>
    </row>
    <row r="642" spans="1:4">
      <c r="A642" s="4">
        <v>41885</v>
      </c>
      <c r="B642" s="6" t="s">
        <v>638</v>
      </c>
      <c r="C642" s="3">
        <v>41</v>
      </c>
      <c r="D642" t="s">
        <v>604</v>
      </c>
    </row>
    <row r="643" spans="1:4">
      <c r="A643" s="4">
        <v>44001</v>
      </c>
      <c r="B643" s="6" t="s">
        <v>640</v>
      </c>
      <c r="C643" s="3">
        <v>44</v>
      </c>
      <c r="D643" t="s">
        <v>639</v>
      </c>
    </row>
    <row r="644" spans="1:4">
      <c r="A644" s="4">
        <v>44035</v>
      </c>
      <c r="B644" s="6" t="s">
        <v>360</v>
      </c>
      <c r="C644" s="3">
        <v>44</v>
      </c>
      <c r="D644" t="s">
        <v>639</v>
      </c>
    </row>
    <row r="645" spans="1:4">
      <c r="A645" s="4">
        <v>44078</v>
      </c>
      <c r="B645" s="6" t="s">
        <v>641</v>
      </c>
      <c r="C645" s="3">
        <v>44</v>
      </c>
      <c r="D645" t="s">
        <v>639</v>
      </c>
    </row>
    <row r="646" spans="1:4">
      <c r="A646" s="4">
        <v>44090</v>
      </c>
      <c r="B646" s="6" t="s">
        <v>642</v>
      </c>
      <c r="C646" s="3">
        <v>44</v>
      </c>
      <c r="D646" t="s">
        <v>639</v>
      </c>
    </row>
    <row r="647" spans="1:4">
      <c r="A647" s="4">
        <v>44098</v>
      </c>
      <c r="B647" s="6" t="s">
        <v>643</v>
      </c>
      <c r="C647" s="3">
        <v>44</v>
      </c>
      <c r="D647" t="s">
        <v>639</v>
      </c>
    </row>
    <row r="648" spans="1:4">
      <c r="A648" s="4">
        <v>44110</v>
      </c>
      <c r="B648" s="6" t="s">
        <v>644</v>
      </c>
      <c r="C648" s="3">
        <v>44</v>
      </c>
      <c r="D648" t="s">
        <v>639</v>
      </c>
    </row>
    <row r="649" spans="1:4">
      <c r="A649" s="4">
        <v>44279</v>
      </c>
      <c r="B649" s="6" t="s">
        <v>645</v>
      </c>
      <c r="C649" s="3">
        <v>44</v>
      </c>
      <c r="D649" t="s">
        <v>639</v>
      </c>
    </row>
    <row r="650" spans="1:4">
      <c r="A650" s="4">
        <v>44378</v>
      </c>
      <c r="B650" s="6" t="s">
        <v>646</v>
      </c>
      <c r="C650" s="3">
        <v>44</v>
      </c>
      <c r="D650" t="s">
        <v>639</v>
      </c>
    </row>
    <row r="651" spans="1:4">
      <c r="A651" s="4">
        <v>44420</v>
      </c>
      <c r="B651" s="6" t="s">
        <v>647</v>
      </c>
      <c r="C651" s="3">
        <v>44</v>
      </c>
      <c r="D651" t="s">
        <v>639</v>
      </c>
    </row>
    <row r="652" spans="1:4">
      <c r="A652" s="4">
        <v>44430</v>
      </c>
      <c r="B652" s="6" t="s">
        <v>648</v>
      </c>
      <c r="C652" s="3">
        <v>44</v>
      </c>
      <c r="D652" t="s">
        <v>639</v>
      </c>
    </row>
    <row r="653" spans="1:4">
      <c r="A653" s="4">
        <v>44560</v>
      </c>
      <c r="B653" s="6" t="s">
        <v>649</v>
      </c>
      <c r="C653" s="3">
        <v>44</v>
      </c>
      <c r="D653" t="s">
        <v>639</v>
      </c>
    </row>
    <row r="654" spans="1:4">
      <c r="A654" s="4">
        <v>44650</v>
      </c>
      <c r="B654" s="6" t="s">
        <v>650</v>
      </c>
      <c r="C654" s="3">
        <v>44</v>
      </c>
      <c r="D654" t="s">
        <v>639</v>
      </c>
    </row>
    <row r="655" spans="1:4">
      <c r="A655" s="4">
        <v>44847</v>
      </c>
      <c r="B655" s="6" t="s">
        <v>651</v>
      </c>
      <c r="C655" s="3">
        <v>44</v>
      </c>
      <c r="D655" t="s">
        <v>639</v>
      </c>
    </row>
    <row r="656" spans="1:4">
      <c r="A656" s="4">
        <v>44855</v>
      </c>
      <c r="B656" s="6" t="s">
        <v>652</v>
      </c>
      <c r="C656" s="3">
        <v>44</v>
      </c>
      <c r="D656" t="s">
        <v>639</v>
      </c>
    </row>
    <row r="657" spans="1:4">
      <c r="A657" s="4">
        <v>44874</v>
      </c>
      <c r="B657" s="6" t="s">
        <v>207</v>
      </c>
      <c r="C657" s="3">
        <v>44</v>
      </c>
      <c r="D657" t="s">
        <v>639</v>
      </c>
    </row>
    <row r="658" spans="1:4">
      <c r="A658" s="4">
        <v>47001</v>
      </c>
      <c r="B658" s="6" t="s">
        <v>654</v>
      </c>
      <c r="C658" s="3">
        <v>47</v>
      </c>
      <c r="D658" t="s">
        <v>653</v>
      </c>
    </row>
    <row r="659" spans="1:4">
      <c r="A659" s="4">
        <v>47030</v>
      </c>
      <c r="B659" s="6" t="s">
        <v>655</v>
      </c>
      <c r="C659" s="3">
        <v>47</v>
      </c>
      <c r="D659" t="s">
        <v>653</v>
      </c>
    </row>
    <row r="660" spans="1:4">
      <c r="A660" s="4">
        <v>47053</v>
      </c>
      <c r="B660" s="6" t="s">
        <v>656</v>
      </c>
      <c r="C660" s="3">
        <v>47</v>
      </c>
      <c r="D660" t="s">
        <v>653</v>
      </c>
    </row>
    <row r="661" spans="1:4">
      <c r="A661" s="4">
        <v>47058</v>
      </c>
      <c r="B661" s="6" t="s">
        <v>657</v>
      </c>
      <c r="C661" s="3">
        <v>47</v>
      </c>
      <c r="D661" t="s">
        <v>653</v>
      </c>
    </row>
    <row r="662" spans="1:4">
      <c r="A662" s="4">
        <v>47161</v>
      </c>
      <c r="B662" s="6" t="s">
        <v>658</v>
      </c>
      <c r="C662" s="3">
        <v>47</v>
      </c>
      <c r="D662" t="s">
        <v>653</v>
      </c>
    </row>
    <row r="663" spans="1:4">
      <c r="A663" s="4">
        <v>47170</v>
      </c>
      <c r="B663" s="6" t="s">
        <v>659</v>
      </c>
      <c r="C663" s="3">
        <v>47</v>
      </c>
      <c r="D663" t="s">
        <v>653</v>
      </c>
    </row>
    <row r="664" spans="1:4">
      <c r="A664" s="4">
        <v>47189</v>
      </c>
      <c r="B664" s="6" t="s">
        <v>660</v>
      </c>
      <c r="C664" s="3">
        <v>47</v>
      </c>
      <c r="D664" t="s">
        <v>653</v>
      </c>
    </row>
    <row r="665" spans="1:4">
      <c r="A665" s="4">
        <v>47205</v>
      </c>
      <c r="B665" s="6" t="s">
        <v>52</v>
      </c>
      <c r="C665" s="3">
        <v>47</v>
      </c>
      <c r="D665" t="s">
        <v>653</v>
      </c>
    </row>
    <row r="666" spans="1:4">
      <c r="A666" s="4">
        <v>47245</v>
      </c>
      <c r="B666" s="6" t="s">
        <v>661</v>
      </c>
      <c r="C666" s="3">
        <v>47</v>
      </c>
      <c r="D666" t="s">
        <v>653</v>
      </c>
    </row>
    <row r="667" spans="1:4">
      <c r="A667" s="4">
        <v>47258</v>
      </c>
      <c r="B667" s="6" t="s">
        <v>662</v>
      </c>
      <c r="C667" s="3">
        <v>47</v>
      </c>
      <c r="D667" t="s">
        <v>653</v>
      </c>
    </row>
    <row r="668" spans="1:4">
      <c r="A668" s="4">
        <v>47268</v>
      </c>
      <c r="B668" s="6" t="s">
        <v>663</v>
      </c>
      <c r="C668" s="3">
        <v>47</v>
      </c>
      <c r="D668" t="s">
        <v>653</v>
      </c>
    </row>
    <row r="669" spans="1:4">
      <c r="A669" s="4">
        <v>47288</v>
      </c>
      <c r="B669" s="6" t="s">
        <v>664</v>
      </c>
      <c r="C669" s="3">
        <v>47</v>
      </c>
      <c r="D669" t="s">
        <v>653</v>
      </c>
    </row>
    <row r="670" spans="1:4">
      <c r="A670" s="4">
        <v>47318</v>
      </c>
      <c r="B670" s="6" t="s">
        <v>665</v>
      </c>
      <c r="C670" s="3">
        <v>47</v>
      </c>
      <c r="D670" t="s">
        <v>653</v>
      </c>
    </row>
    <row r="671" spans="1:4">
      <c r="A671" s="4">
        <v>47460</v>
      </c>
      <c r="B671" s="6" t="s">
        <v>666</v>
      </c>
      <c r="C671" s="3">
        <v>47</v>
      </c>
      <c r="D671" t="s">
        <v>653</v>
      </c>
    </row>
    <row r="672" spans="1:4">
      <c r="A672" s="4">
        <v>47541</v>
      </c>
      <c r="B672" s="6" t="s">
        <v>667</v>
      </c>
      <c r="C672" s="3">
        <v>47</v>
      </c>
      <c r="D672" t="s">
        <v>653</v>
      </c>
    </row>
    <row r="673" spans="1:4">
      <c r="A673" s="4">
        <v>47545</v>
      </c>
      <c r="B673" s="6" t="s">
        <v>668</v>
      </c>
      <c r="C673" s="3">
        <v>47</v>
      </c>
      <c r="D673" t="s">
        <v>653</v>
      </c>
    </row>
    <row r="674" spans="1:4">
      <c r="A674" s="4">
        <v>47551</v>
      </c>
      <c r="B674" s="6" t="s">
        <v>669</v>
      </c>
      <c r="C674" s="3">
        <v>47</v>
      </c>
      <c r="D674" t="s">
        <v>653</v>
      </c>
    </row>
    <row r="675" spans="1:4">
      <c r="A675" s="4">
        <v>47555</v>
      </c>
      <c r="B675" s="6" t="s">
        <v>670</v>
      </c>
      <c r="C675" s="3">
        <v>47</v>
      </c>
      <c r="D675" t="s">
        <v>653</v>
      </c>
    </row>
    <row r="676" spans="1:4">
      <c r="A676" s="4">
        <v>47570</v>
      </c>
      <c r="B676" s="6" t="s">
        <v>671</v>
      </c>
      <c r="C676" s="3">
        <v>47</v>
      </c>
      <c r="D676" t="s">
        <v>653</v>
      </c>
    </row>
    <row r="677" spans="1:4">
      <c r="A677" s="4">
        <v>47605</v>
      </c>
      <c r="B677" s="6" t="s">
        <v>672</v>
      </c>
      <c r="C677" s="3">
        <v>47</v>
      </c>
      <c r="D677" t="s">
        <v>653</v>
      </c>
    </row>
    <row r="678" spans="1:4">
      <c r="A678" s="4">
        <v>47660</v>
      </c>
      <c r="B678" s="6" t="s">
        <v>673</v>
      </c>
      <c r="C678" s="3">
        <v>47</v>
      </c>
      <c r="D678" t="s">
        <v>653</v>
      </c>
    </row>
    <row r="679" spans="1:4">
      <c r="A679" s="4">
        <v>47675</v>
      </c>
      <c r="B679" s="6" t="s">
        <v>351</v>
      </c>
      <c r="C679" s="3">
        <v>47</v>
      </c>
      <c r="D679" t="s">
        <v>653</v>
      </c>
    </row>
    <row r="680" spans="1:4">
      <c r="A680" s="4">
        <v>47692</v>
      </c>
      <c r="B680" s="6" t="s">
        <v>674</v>
      </c>
      <c r="C680" s="3">
        <v>47</v>
      </c>
      <c r="D680" t="s">
        <v>653</v>
      </c>
    </row>
    <row r="681" spans="1:4">
      <c r="A681" s="4">
        <v>47703</v>
      </c>
      <c r="B681" s="6" t="s">
        <v>675</v>
      </c>
      <c r="C681" s="3">
        <v>47</v>
      </c>
      <c r="D681" t="s">
        <v>653</v>
      </c>
    </row>
    <row r="682" spans="1:4">
      <c r="A682" s="4">
        <v>47707</v>
      </c>
      <c r="B682" s="6" t="s">
        <v>676</v>
      </c>
      <c r="C682" s="3">
        <v>47</v>
      </c>
      <c r="D682" t="s">
        <v>653</v>
      </c>
    </row>
    <row r="683" spans="1:4">
      <c r="A683" s="4">
        <v>47720</v>
      </c>
      <c r="B683" s="6" t="s">
        <v>677</v>
      </c>
      <c r="C683" s="3">
        <v>47</v>
      </c>
      <c r="D683" t="s">
        <v>653</v>
      </c>
    </row>
    <row r="684" spans="1:4">
      <c r="A684" s="4">
        <v>47745</v>
      </c>
      <c r="B684" s="6" t="s">
        <v>678</v>
      </c>
      <c r="C684" s="3">
        <v>47</v>
      </c>
      <c r="D684" t="s">
        <v>653</v>
      </c>
    </row>
    <row r="685" spans="1:4">
      <c r="A685" s="4">
        <v>47798</v>
      </c>
      <c r="B685" s="6" t="s">
        <v>679</v>
      </c>
      <c r="C685" s="3">
        <v>47</v>
      </c>
      <c r="D685" t="s">
        <v>653</v>
      </c>
    </row>
    <row r="686" spans="1:4">
      <c r="A686" s="4">
        <v>47960</v>
      </c>
      <c r="B686" s="6" t="s">
        <v>680</v>
      </c>
      <c r="C686" s="3">
        <v>47</v>
      </c>
      <c r="D686" t="s">
        <v>653</v>
      </c>
    </row>
    <row r="687" spans="1:4">
      <c r="A687" s="4">
        <v>47980</v>
      </c>
      <c r="B687" s="6" t="s">
        <v>681</v>
      </c>
      <c r="C687" s="3">
        <v>47</v>
      </c>
      <c r="D687" t="s">
        <v>653</v>
      </c>
    </row>
    <row r="688" spans="1:4">
      <c r="A688" s="4">
        <v>50001</v>
      </c>
      <c r="B688" s="6" t="s">
        <v>683</v>
      </c>
      <c r="C688" s="3">
        <v>50</v>
      </c>
      <c r="D688" t="s">
        <v>682</v>
      </c>
    </row>
    <row r="689" spans="1:4">
      <c r="A689" s="4">
        <v>50006</v>
      </c>
      <c r="B689" s="6" t="s">
        <v>684</v>
      </c>
      <c r="C689" s="3">
        <v>50</v>
      </c>
      <c r="D689" t="s">
        <v>682</v>
      </c>
    </row>
    <row r="690" spans="1:4">
      <c r="A690" s="4">
        <v>50110</v>
      </c>
      <c r="B690" s="6" t="s">
        <v>685</v>
      </c>
      <c r="C690" s="3">
        <v>50</v>
      </c>
      <c r="D690" t="s">
        <v>682</v>
      </c>
    </row>
    <row r="691" spans="1:4">
      <c r="A691" s="4">
        <v>50124</v>
      </c>
      <c r="B691" s="6" t="s">
        <v>686</v>
      </c>
      <c r="C691" s="3">
        <v>50</v>
      </c>
      <c r="D691" t="s">
        <v>682</v>
      </c>
    </row>
    <row r="692" spans="1:4">
      <c r="A692" s="4">
        <v>50150</v>
      </c>
      <c r="B692" s="6" t="s">
        <v>687</v>
      </c>
      <c r="C692" s="3">
        <v>50</v>
      </c>
      <c r="D692" t="s">
        <v>682</v>
      </c>
    </row>
    <row r="693" spans="1:4">
      <c r="A693" s="4">
        <v>50223</v>
      </c>
      <c r="B693" s="6" t="s">
        <v>688</v>
      </c>
      <c r="C693" s="3">
        <v>50</v>
      </c>
      <c r="D693" t="s">
        <v>682</v>
      </c>
    </row>
    <row r="694" spans="1:4">
      <c r="A694" s="4">
        <v>50226</v>
      </c>
      <c r="B694" s="6" t="s">
        <v>689</v>
      </c>
      <c r="C694" s="3">
        <v>50</v>
      </c>
      <c r="D694" t="s">
        <v>682</v>
      </c>
    </row>
    <row r="695" spans="1:4">
      <c r="A695" s="4">
        <v>50245</v>
      </c>
      <c r="B695" s="6" t="s">
        <v>690</v>
      </c>
      <c r="C695" s="3">
        <v>50</v>
      </c>
      <c r="D695" t="s">
        <v>682</v>
      </c>
    </row>
    <row r="696" spans="1:4">
      <c r="A696" s="4">
        <v>50251</v>
      </c>
      <c r="B696" s="6" t="s">
        <v>691</v>
      </c>
      <c r="C696" s="3">
        <v>50</v>
      </c>
      <c r="D696" t="s">
        <v>682</v>
      </c>
    </row>
    <row r="697" spans="1:4">
      <c r="A697" s="4">
        <v>50270</v>
      </c>
      <c r="B697" s="6" t="s">
        <v>692</v>
      </c>
      <c r="C697" s="3">
        <v>50</v>
      </c>
      <c r="D697" t="s">
        <v>682</v>
      </c>
    </row>
    <row r="698" spans="1:4">
      <c r="A698" s="4">
        <v>50287</v>
      </c>
      <c r="B698" s="6" t="s">
        <v>693</v>
      </c>
      <c r="C698" s="3">
        <v>50</v>
      </c>
      <c r="D698" t="s">
        <v>682</v>
      </c>
    </row>
    <row r="699" spans="1:4">
      <c r="A699" s="4">
        <v>50313</v>
      </c>
      <c r="B699" s="6" t="s">
        <v>65</v>
      </c>
      <c r="C699" s="3">
        <v>50</v>
      </c>
      <c r="D699" t="s">
        <v>682</v>
      </c>
    </row>
    <row r="700" spans="1:4">
      <c r="A700" s="4">
        <v>50318</v>
      </c>
      <c r="B700" s="6" t="s">
        <v>665</v>
      </c>
      <c r="C700" s="3">
        <v>50</v>
      </c>
      <c r="D700" t="s">
        <v>682</v>
      </c>
    </row>
    <row r="701" spans="1:4">
      <c r="A701" s="4">
        <v>50325</v>
      </c>
      <c r="B701" s="6" t="s">
        <v>694</v>
      </c>
      <c r="C701" s="3">
        <v>50</v>
      </c>
      <c r="D701" t="s">
        <v>682</v>
      </c>
    </row>
    <row r="702" spans="1:4">
      <c r="A702" s="4">
        <v>50330</v>
      </c>
      <c r="B702" s="6" t="s">
        <v>695</v>
      </c>
      <c r="C702" s="3">
        <v>50</v>
      </c>
      <c r="D702" t="s">
        <v>682</v>
      </c>
    </row>
    <row r="703" spans="1:4">
      <c r="A703" s="4">
        <v>50350</v>
      </c>
      <c r="B703" s="6" t="s">
        <v>696</v>
      </c>
      <c r="C703" s="3">
        <v>50</v>
      </c>
      <c r="D703" t="s">
        <v>682</v>
      </c>
    </row>
    <row r="704" spans="1:4">
      <c r="A704" s="4">
        <v>50370</v>
      </c>
      <c r="B704" s="6" t="s">
        <v>697</v>
      </c>
      <c r="C704" s="3">
        <v>50</v>
      </c>
      <c r="D704" t="s">
        <v>682</v>
      </c>
    </row>
    <row r="705" spans="1:4">
      <c r="A705" s="4">
        <v>50400</v>
      </c>
      <c r="B705" s="6" t="s">
        <v>698</v>
      </c>
      <c r="C705" s="3">
        <v>50</v>
      </c>
      <c r="D705" t="s">
        <v>682</v>
      </c>
    </row>
    <row r="706" spans="1:4">
      <c r="A706" s="4">
        <v>50450</v>
      </c>
      <c r="B706" s="6" t="s">
        <v>699</v>
      </c>
      <c r="C706" s="3">
        <v>50</v>
      </c>
      <c r="D706" t="s">
        <v>682</v>
      </c>
    </row>
    <row r="707" spans="1:4">
      <c r="A707" s="4">
        <v>50568</v>
      </c>
      <c r="B707" s="6" t="s">
        <v>700</v>
      </c>
      <c r="C707" s="3">
        <v>50</v>
      </c>
      <c r="D707" t="s">
        <v>682</v>
      </c>
    </row>
    <row r="708" spans="1:4">
      <c r="A708" s="4">
        <v>50573</v>
      </c>
      <c r="B708" s="6" t="s">
        <v>701</v>
      </c>
      <c r="C708" s="3">
        <v>50</v>
      </c>
      <c r="D708" t="s">
        <v>682</v>
      </c>
    </row>
    <row r="709" spans="1:4">
      <c r="A709" s="4">
        <v>50577</v>
      </c>
      <c r="B709" s="6" t="s">
        <v>702</v>
      </c>
      <c r="C709" s="3">
        <v>50</v>
      </c>
      <c r="D709" t="s">
        <v>682</v>
      </c>
    </row>
    <row r="710" spans="1:4">
      <c r="A710" s="4">
        <v>50590</v>
      </c>
      <c r="B710" s="6" t="s">
        <v>369</v>
      </c>
      <c r="C710" s="3">
        <v>50</v>
      </c>
      <c r="D710" t="s">
        <v>682</v>
      </c>
    </row>
    <row r="711" spans="1:4">
      <c r="A711" s="4">
        <v>50606</v>
      </c>
      <c r="B711" s="6" t="s">
        <v>703</v>
      </c>
      <c r="C711" s="3">
        <v>50</v>
      </c>
      <c r="D711" t="s">
        <v>682</v>
      </c>
    </row>
    <row r="712" spans="1:4">
      <c r="A712" s="4">
        <v>50680</v>
      </c>
      <c r="B712" s="6" t="s">
        <v>704</v>
      </c>
      <c r="C712" s="3">
        <v>50</v>
      </c>
      <c r="D712" t="s">
        <v>682</v>
      </c>
    </row>
    <row r="713" spans="1:4">
      <c r="A713" s="4">
        <v>50683</v>
      </c>
      <c r="B713" s="6" t="s">
        <v>705</v>
      </c>
      <c r="C713" s="3">
        <v>50</v>
      </c>
      <c r="D713" t="s">
        <v>682</v>
      </c>
    </row>
    <row r="714" spans="1:4">
      <c r="A714" s="4">
        <v>50686</v>
      </c>
      <c r="B714" s="6" t="s">
        <v>706</v>
      </c>
      <c r="C714" s="3">
        <v>50</v>
      </c>
      <c r="D714" t="s">
        <v>682</v>
      </c>
    </row>
    <row r="715" spans="1:4">
      <c r="A715" s="4">
        <v>50689</v>
      </c>
      <c r="B715" s="6" t="s">
        <v>433</v>
      </c>
      <c r="C715" s="3">
        <v>50</v>
      </c>
      <c r="D715" t="s">
        <v>682</v>
      </c>
    </row>
    <row r="716" spans="1:4">
      <c r="A716" s="4">
        <v>50711</v>
      </c>
      <c r="B716" s="6" t="s">
        <v>707</v>
      </c>
      <c r="C716" s="3">
        <v>50</v>
      </c>
      <c r="D716" t="s">
        <v>682</v>
      </c>
    </row>
    <row r="717" spans="1:4">
      <c r="A717" s="4">
        <v>52001</v>
      </c>
      <c r="B717" s="6" t="s">
        <v>708</v>
      </c>
      <c r="C717" s="3">
        <v>52</v>
      </c>
      <c r="D717" t="s">
        <v>85</v>
      </c>
    </row>
    <row r="718" spans="1:4">
      <c r="A718" s="4">
        <v>52019</v>
      </c>
      <c r="B718" s="6" t="s">
        <v>465</v>
      </c>
      <c r="C718" s="3">
        <v>52</v>
      </c>
      <c r="D718" t="s">
        <v>85</v>
      </c>
    </row>
    <row r="719" spans="1:4">
      <c r="A719" s="4">
        <v>52022</v>
      </c>
      <c r="B719" s="6" t="s">
        <v>709</v>
      </c>
      <c r="C719" s="3">
        <v>52</v>
      </c>
      <c r="D719" t="s">
        <v>85</v>
      </c>
    </row>
    <row r="720" spans="1:4">
      <c r="A720" s="4">
        <v>52036</v>
      </c>
      <c r="B720" s="6" t="s">
        <v>710</v>
      </c>
      <c r="C720" s="3">
        <v>52</v>
      </c>
      <c r="D720" t="s">
        <v>85</v>
      </c>
    </row>
    <row r="721" spans="1:4">
      <c r="A721" s="4">
        <v>52051</v>
      </c>
      <c r="B721" s="6" t="s">
        <v>711</v>
      </c>
      <c r="C721" s="3">
        <v>52</v>
      </c>
      <c r="D721" t="s">
        <v>85</v>
      </c>
    </row>
    <row r="722" spans="1:4">
      <c r="A722" s="4">
        <v>52079</v>
      </c>
      <c r="B722" s="6" t="s">
        <v>712</v>
      </c>
      <c r="C722" s="3">
        <v>52</v>
      </c>
      <c r="D722" t="s">
        <v>85</v>
      </c>
    </row>
    <row r="723" spans="1:4">
      <c r="A723" s="4">
        <v>52083</v>
      </c>
      <c r="B723" s="6" t="s">
        <v>214</v>
      </c>
      <c r="C723" s="3">
        <v>52</v>
      </c>
      <c r="D723" t="s">
        <v>85</v>
      </c>
    </row>
    <row r="724" spans="1:4">
      <c r="A724" s="4">
        <v>52110</v>
      </c>
      <c r="B724" s="6" t="s">
        <v>713</v>
      </c>
      <c r="C724" s="3">
        <v>52</v>
      </c>
      <c r="D724" t="s">
        <v>85</v>
      </c>
    </row>
    <row r="725" spans="1:4">
      <c r="A725" s="4">
        <v>52203</v>
      </c>
      <c r="B725" s="6" t="s">
        <v>714</v>
      </c>
      <c r="C725" s="3">
        <v>52</v>
      </c>
      <c r="D725" t="s">
        <v>85</v>
      </c>
    </row>
    <row r="726" spans="1:4">
      <c r="A726" s="4">
        <v>52207</v>
      </c>
      <c r="B726" s="6" t="s">
        <v>715</v>
      </c>
      <c r="C726" s="3">
        <v>52</v>
      </c>
      <c r="D726" t="s">
        <v>85</v>
      </c>
    </row>
    <row r="727" spans="1:4">
      <c r="A727" s="4">
        <v>52210</v>
      </c>
      <c r="B727" s="6" t="s">
        <v>716</v>
      </c>
      <c r="C727" s="3">
        <v>52</v>
      </c>
      <c r="D727" t="s">
        <v>85</v>
      </c>
    </row>
    <row r="728" spans="1:4">
      <c r="A728" s="4">
        <v>52215</v>
      </c>
      <c r="B728" s="6" t="s">
        <v>173</v>
      </c>
      <c r="C728" s="3">
        <v>52</v>
      </c>
      <c r="D728" t="s">
        <v>85</v>
      </c>
    </row>
    <row r="729" spans="1:4">
      <c r="A729" s="4">
        <v>52224</v>
      </c>
      <c r="B729" s="6" t="s">
        <v>717</v>
      </c>
      <c r="C729" s="3">
        <v>52</v>
      </c>
      <c r="D729" t="s">
        <v>85</v>
      </c>
    </row>
    <row r="730" spans="1:4">
      <c r="A730" s="4">
        <v>52227</v>
      </c>
      <c r="B730" s="6" t="s">
        <v>718</v>
      </c>
      <c r="C730" s="3">
        <v>52</v>
      </c>
      <c r="D730" t="s">
        <v>85</v>
      </c>
    </row>
    <row r="731" spans="1:4">
      <c r="A731" s="4">
        <v>52233</v>
      </c>
      <c r="B731" s="6" t="s">
        <v>719</v>
      </c>
      <c r="C731" s="3">
        <v>52</v>
      </c>
      <c r="D731" t="s">
        <v>85</v>
      </c>
    </row>
    <row r="732" spans="1:4">
      <c r="A732" s="4">
        <v>52240</v>
      </c>
      <c r="B732" s="6" t="s">
        <v>720</v>
      </c>
      <c r="C732" s="3">
        <v>52</v>
      </c>
      <c r="D732" t="s">
        <v>85</v>
      </c>
    </row>
    <row r="733" spans="1:4">
      <c r="A733" s="4">
        <v>52250</v>
      </c>
      <c r="B733" s="6" t="s">
        <v>721</v>
      </c>
      <c r="C733" s="3">
        <v>52</v>
      </c>
      <c r="D733" t="s">
        <v>85</v>
      </c>
    </row>
    <row r="734" spans="1:4">
      <c r="A734" s="4">
        <v>52254</v>
      </c>
      <c r="B734" s="6" t="s">
        <v>722</v>
      </c>
      <c r="C734" s="3">
        <v>52</v>
      </c>
      <c r="D734" t="s">
        <v>85</v>
      </c>
    </row>
    <row r="735" spans="1:4">
      <c r="A735" s="4">
        <v>52256</v>
      </c>
      <c r="B735" s="6" t="s">
        <v>723</v>
      </c>
      <c r="C735" s="3">
        <v>52</v>
      </c>
      <c r="D735" t="s">
        <v>85</v>
      </c>
    </row>
    <row r="736" spans="1:4">
      <c r="A736" s="4">
        <v>52258</v>
      </c>
      <c r="B736" s="6" t="s">
        <v>724</v>
      </c>
      <c r="C736" s="3">
        <v>52</v>
      </c>
      <c r="D736" t="s">
        <v>85</v>
      </c>
    </row>
    <row r="737" spans="1:4">
      <c r="A737" s="4">
        <v>52260</v>
      </c>
      <c r="B737" s="6" t="s">
        <v>382</v>
      </c>
      <c r="C737" s="3">
        <v>52</v>
      </c>
      <c r="D737" t="s">
        <v>85</v>
      </c>
    </row>
    <row r="738" spans="1:4">
      <c r="A738" s="4">
        <v>52287</v>
      </c>
      <c r="B738" s="6" t="s">
        <v>725</v>
      </c>
      <c r="C738" s="3">
        <v>52</v>
      </c>
      <c r="D738" t="s">
        <v>85</v>
      </c>
    </row>
    <row r="739" spans="1:4">
      <c r="A739" s="4">
        <v>52317</v>
      </c>
      <c r="B739" s="6" t="s">
        <v>726</v>
      </c>
      <c r="C739" s="3">
        <v>52</v>
      </c>
      <c r="D739" t="s">
        <v>85</v>
      </c>
    </row>
    <row r="740" spans="1:4">
      <c r="A740" s="4">
        <v>52320</v>
      </c>
      <c r="B740" s="6" t="s">
        <v>727</v>
      </c>
      <c r="C740" s="3">
        <v>52</v>
      </c>
      <c r="D740" t="s">
        <v>85</v>
      </c>
    </row>
    <row r="741" spans="1:4">
      <c r="A741" s="4">
        <v>52323</v>
      </c>
      <c r="B741" s="6" t="s">
        <v>728</v>
      </c>
      <c r="C741" s="3">
        <v>52</v>
      </c>
      <c r="D741" t="s">
        <v>85</v>
      </c>
    </row>
    <row r="742" spans="1:4">
      <c r="A742" s="4">
        <v>52352</v>
      </c>
      <c r="B742" s="6" t="s">
        <v>729</v>
      </c>
      <c r="C742" s="3">
        <v>52</v>
      </c>
      <c r="D742" t="s">
        <v>85</v>
      </c>
    </row>
    <row r="743" spans="1:4">
      <c r="A743" s="4">
        <v>52354</v>
      </c>
      <c r="B743" s="6" t="s">
        <v>730</v>
      </c>
      <c r="C743" s="3">
        <v>52</v>
      </c>
      <c r="D743" t="s">
        <v>85</v>
      </c>
    </row>
    <row r="744" spans="1:4">
      <c r="A744" s="4">
        <v>52356</v>
      </c>
      <c r="B744" s="6" t="s">
        <v>731</v>
      </c>
      <c r="C744" s="3">
        <v>52</v>
      </c>
      <c r="D744" t="s">
        <v>85</v>
      </c>
    </row>
    <row r="745" spans="1:4">
      <c r="A745" s="4">
        <v>52378</v>
      </c>
      <c r="B745" s="6" t="s">
        <v>732</v>
      </c>
      <c r="C745" s="3">
        <v>52</v>
      </c>
      <c r="D745" t="s">
        <v>85</v>
      </c>
    </row>
    <row r="746" spans="1:4">
      <c r="A746" s="4">
        <v>52381</v>
      </c>
      <c r="B746" s="6" t="s">
        <v>733</v>
      </c>
      <c r="C746" s="3">
        <v>52</v>
      </c>
      <c r="D746" t="s">
        <v>85</v>
      </c>
    </row>
    <row r="747" spans="1:4">
      <c r="A747" s="4">
        <v>52385</v>
      </c>
      <c r="B747" s="6" t="s">
        <v>734</v>
      </c>
      <c r="C747" s="3">
        <v>52</v>
      </c>
      <c r="D747" t="s">
        <v>85</v>
      </c>
    </row>
    <row r="748" spans="1:4">
      <c r="A748" s="4">
        <v>52390</v>
      </c>
      <c r="B748" s="6" t="s">
        <v>735</v>
      </c>
      <c r="C748" s="3">
        <v>52</v>
      </c>
      <c r="D748" t="s">
        <v>85</v>
      </c>
    </row>
    <row r="749" spans="1:4">
      <c r="A749" s="4">
        <v>52399</v>
      </c>
      <c r="B749" s="6" t="s">
        <v>78</v>
      </c>
      <c r="C749" s="3">
        <v>52</v>
      </c>
      <c r="D749" t="s">
        <v>85</v>
      </c>
    </row>
    <row r="750" spans="1:4">
      <c r="A750" s="4">
        <v>52405</v>
      </c>
      <c r="B750" s="6" t="s">
        <v>736</v>
      </c>
      <c r="C750" s="3">
        <v>52</v>
      </c>
      <c r="D750" t="s">
        <v>85</v>
      </c>
    </row>
    <row r="751" spans="1:4">
      <c r="A751" s="4">
        <v>52411</v>
      </c>
      <c r="B751" s="6" t="s">
        <v>737</v>
      </c>
      <c r="C751" s="3">
        <v>52</v>
      </c>
      <c r="D751" t="s">
        <v>85</v>
      </c>
    </row>
    <row r="752" spans="1:4">
      <c r="A752" s="4">
        <v>52418</v>
      </c>
      <c r="B752" s="6" t="s">
        <v>738</v>
      </c>
      <c r="C752" s="3">
        <v>52</v>
      </c>
      <c r="D752" t="s">
        <v>85</v>
      </c>
    </row>
    <row r="753" spans="1:4">
      <c r="A753" s="4">
        <v>52427</v>
      </c>
      <c r="B753" s="6" t="s">
        <v>739</v>
      </c>
      <c r="C753" s="3">
        <v>52</v>
      </c>
      <c r="D753" t="s">
        <v>85</v>
      </c>
    </row>
    <row r="754" spans="1:4">
      <c r="A754" s="4">
        <v>52435</v>
      </c>
      <c r="B754" s="6" t="s">
        <v>740</v>
      </c>
      <c r="C754" s="3">
        <v>52</v>
      </c>
      <c r="D754" t="s">
        <v>85</v>
      </c>
    </row>
    <row r="755" spans="1:4">
      <c r="A755" s="4">
        <v>52473</v>
      </c>
      <c r="B755" s="6" t="s">
        <v>518</v>
      </c>
      <c r="C755" s="3">
        <v>52</v>
      </c>
      <c r="D755" t="s">
        <v>85</v>
      </c>
    </row>
    <row r="756" spans="1:4">
      <c r="A756" s="4">
        <v>52480</v>
      </c>
      <c r="B756" s="6" t="s">
        <v>85</v>
      </c>
      <c r="C756" s="3">
        <v>52</v>
      </c>
      <c r="D756" t="s">
        <v>85</v>
      </c>
    </row>
    <row r="757" spans="1:4">
      <c r="A757" s="4">
        <v>52490</v>
      </c>
      <c r="B757" s="6" t="s">
        <v>741</v>
      </c>
      <c r="C757" s="3">
        <v>52</v>
      </c>
      <c r="D757" t="s">
        <v>85</v>
      </c>
    </row>
    <row r="758" spans="1:4">
      <c r="A758" s="4">
        <v>52506</v>
      </c>
      <c r="B758" s="6" t="s">
        <v>742</v>
      </c>
      <c r="C758" s="3">
        <v>52</v>
      </c>
      <c r="D758" t="s">
        <v>85</v>
      </c>
    </row>
    <row r="759" spans="1:4">
      <c r="A759" s="4">
        <v>52520</v>
      </c>
      <c r="B759" s="6" t="s">
        <v>743</v>
      </c>
      <c r="C759" s="3">
        <v>52</v>
      </c>
      <c r="D759" t="s">
        <v>85</v>
      </c>
    </row>
    <row r="760" spans="1:4">
      <c r="A760" s="4">
        <v>52540</v>
      </c>
      <c r="B760" s="6" t="s">
        <v>744</v>
      </c>
      <c r="C760" s="3">
        <v>52</v>
      </c>
      <c r="D760" t="s">
        <v>85</v>
      </c>
    </row>
    <row r="761" spans="1:4">
      <c r="A761" s="4">
        <v>52560</v>
      </c>
      <c r="B761" s="6" t="s">
        <v>745</v>
      </c>
      <c r="C761" s="3">
        <v>52</v>
      </c>
      <c r="D761" t="s">
        <v>85</v>
      </c>
    </row>
    <row r="762" spans="1:4">
      <c r="A762" s="4">
        <v>52565</v>
      </c>
      <c r="B762" s="6" t="s">
        <v>746</v>
      </c>
      <c r="C762" s="3">
        <v>52</v>
      </c>
      <c r="D762" t="s">
        <v>85</v>
      </c>
    </row>
    <row r="763" spans="1:4">
      <c r="A763" s="4">
        <v>52573</v>
      </c>
      <c r="B763" s="6" t="s">
        <v>747</v>
      </c>
      <c r="C763" s="3">
        <v>52</v>
      </c>
      <c r="D763" t="s">
        <v>85</v>
      </c>
    </row>
    <row r="764" spans="1:4">
      <c r="A764" s="4">
        <v>52585</v>
      </c>
      <c r="B764" s="6" t="s">
        <v>748</v>
      </c>
      <c r="C764" s="3">
        <v>52</v>
      </c>
      <c r="D764" t="s">
        <v>85</v>
      </c>
    </row>
    <row r="765" spans="1:4">
      <c r="A765" s="4">
        <v>52612</v>
      </c>
      <c r="B765" s="6" t="s">
        <v>534</v>
      </c>
      <c r="C765" s="3">
        <v>52</v>
      </c>
      <c r="D765" t="s">
        <v>85</v>
      </c>
    </row>
    <row r="766" spans="1:4">
      <c r="A766" s="4">
        <v>52621</v>
      </c>
      <c r="B766" s="6" t="s">
        <v>749</v>
      </c>
      <c r="C766" s="3">
        <v>52</v>
      </c>
      <c r="D766" t="s">
        <v>85</v>
      </c>
    </row>
    <row r="767" spans="1:4">
      <c r="A767" s="4">
        <v>52678</v>
      </c>
      <c r="B767" s="6" t="s">
        <v>750</v>
      </c>
      <c r="C767" s="3">
        <v>52</v>
      </c>
      <c r="D767" t="s">
        <v>85</v>
      </c>
    </row>
    <row r="768" spans="1:4">
      <c r="A768" s="4">
        <v>52683</v>
      </c>
      <c r="B768" s="6" t="s">
        <v>751</v>
      </c>
      <c r="C768" s="3">
        <v>52</v>
      </c>
      <c r="D768" t="s">
        <v>85</v>
      </c>
    </row>
    <row r="769" spans="1:4">
      <c r="A769" s="4">
        <v>52685</v>
      </c>
      <c r="B769" s="6" t="s">
        <v>536</v>
      </c>
      <c r="C769" s="3">
        <v>52</v>
      </c>
      <c r="D769" t="s">
        <v>85</v>
      </c>
    </row>
    <row r="770" spans="1:4">
      <c r="A770" s="4">
        <v>52687</v>
      </c>
      <c r="B770" s="6" t="s">
        <v>752</v>
      </c>
      <c r="C770" s="3">
        <v>52</v>
      </c>
      <c r="D770" t="s">
        <v>85</v>
      </c>
    </row>
    <row r="771" spans="1:4">
      <c r="A771" s="4">
        <v>52693</v>
      </c>
      <c r="B771" s="6" t="s">
        <v>197</v>
      </c>
      <c r="C771" s="3">
        <v>52</v>
      </c>
      <c r="D771" t="s">
        <v>85</v>
      </c>
    </row>
    <row r="772" spans="1:4">
      <c r="A772" s="4">
        <v>52694</v>
      </c>
      <c r="B772" s="6" t="s">
        <v>753</v>
      </c>
      <c r="C772" s="3">
        <v>52</v>
      </c>
      <c r="D772" t="s">
        <v>85</v>
      </c>
    </row>
    <row r="773" spans="1:4">
      <c r="A773" s="4">
        <v>52696</v>
      </c>
      <c r="B773" s="6" t="s">
        <v>113</v>
      </c>
      <c r="C773" s="3">
        <v>52</v>
      </c>
      <c r="D773" t="s">
        <v>85</v>
      </c>
    </row>
    <row r="774" spans="1:4">
      <c r="A774" s="4">
        <v>52699</v>
      </c>
      <c r="B774" s="6" t="s">
        <v>754</v>
      </c>
      <c r="C774" s="3">
        <v>52</v>
      </c>
      <c r="D774" t="s">
        <v>85</v>
      </c>
    </row>
    <row r="775" spans="1:4">
      <c r="A775" s="4">
        <v>52720</v>
      </c>
      <c r="B775" s="6" t="s">
        <v>755</v>
      </c>
      <c r="C775" s="3">
        <v>52</v>
      </c>
      <c r="D775" t="s">
        <v>85</v>
      </c>
    </row>
    <row r="776" spans="1:4">
      <c r="A776" s="4">
        <v>52786</v>
      </c>
      <c r="B776" s="6" t="s">
        <v>756</v>
      </c>
      <c r="C776" s="3">
        <v>52</v>
      </c>
      <c r="D776" t="s">
        <v>85</v>
      </c>
    </row>
    <row r="777" spans="1:4">
      <c r="A777" s="4">
        <v>52788</v>
      </c>
      <c r="B777" s="6" t="s">
        <v>757</v>
      </c>
      <c r="C777" s="3">
        <v>52</v>
      </c>
      <c r="D777" t="s">
        <v>85</v>
      </c>
    </row>
    <row r="778" spans="1:4">
      <c r="A778" s="4">
        <v>52835</v>
      </c>
      <c r="B778" s="6" t="s">
        <v>758</v>
      </c>
      <c r="C778" s="3">
        <v>52</v>
      </c>
      <c r="D778" t="s">
        <v>85</v>
      </c>
    </row>
    <row r="779" spans="1:4">
      <c r="A779" s="4">
        <v>52838</v>
      </c>
      <c r="B779" s="6" t="s">
        <v>759</v>
      </c>
      <c r="C779" s="3">
        <v>52</v>
      </c>
      <c r="D779" t="s">
        <v>85</v>
      </c>
    </row>
    <row r="780" spans="1:4">
      <c r="A780" s="4">
        <v>52885</v>
      </c>
      <c r="B780" s="6" t="s">
        <v>760</v>
      </c>
      <c r="C780" s="3">
        <v>52</v>
      </c>
      <c r="D780" t="s">
        <v>85</v>
      </c>
    </row>
    <row r="781" spans="1:4">
      <c r="A781" s="4">
        <v>54001</v>
      </c>
      <c r="B781" s="6" t="s">
        <v>762</v>
      </c>
      <c r="C781" s="3">
        <v>54</v>
      </c>
      <c r="D781" t="s">
        <v>761</v>
      </c>
    </row>
    <row r="782" spans="1:4">
      <c r="A782" s="4">
        <v>54003</v>
      </c>
      <c r="B782" s="6" t="s">
        <v>763</v>
      </c>
      <c r="C782" s="3">
        <v>54</v>
      </c>
      <c r="D782" t="s">
        <v>761</v>
      </c>
    </row>
    <row r="783" spans="1:4">
      <c r="A783" s="4">
        <v>54051</v>
      </c>
      <c r="B783" s="6" t="s">
        <v>764</v>
      </c>
      <c r="C783" s="3">
        <v>54</v>
      </c>
      <c r="D783" t="s">
        <v>761</v>
      </c>
    </row>
    <row r="784" spans="1:4">
      <c r="A784" s="4">
        <v>54099</v>
      </c>
      <c r="B784" s="6" t="s">
        <v>765</v>
      </c>
      <c r="C784" s="3">
        <v>54</v>
      </c>
      <c r="D784" t="s">
        <v>761</v>
      </c>
    </row>
    <row r="785" spans="1:4">
      <c r="A785" s="4">
        <v>54109</v>
      </c>
      <c r="B785" s="6" t="s">
        <v>766</v>
      </c>
      <c r="C785" s="3">
        <v>54</v>
      </c>
      <c r="D785" t="s">
        <v>761</v>
      </c>
    </row>
    <row r="786" spans="1:4">
      <c r="A786" s="4">
        <v>54125</v>
      </c>
      <c r="B786" s="6" t="s">
        <v>767</v>
      </c>
      <c r="C786" s="3">
        <v>54</v>
      </c>
      <c r="D786" t="s">
        <v>761</v>
      </c>
    </row>
    <row r="787" spans="1:4">
      <c r="A787" s="4">
        <v>54128</v>
      </c>
      <c r="B787" s="6" t="s">
        <v>768</v>
      </c>
      <c r="C787" s="3">
        <v>54</v>
      </c>
      <c r="D787" t="s">
        <v>761</v>
      </c>
    </row>
    <row r="788" spans="1:4">
      <c r="A788" s="4">
        <v>54172</v>
      </c>
      <c r="B788" s="6" t="s">
        <v>769</v>
      </c>
      <c r="C788" s="3">
        <v>54</v>
      </c>
      <c r="D788" t="s">
        <v>761</v>
      </c>
    </row>
    <row r="789" spans="1:4">
      <c r="A789" s="4">
        <v>54174</v>
      </c>
      <c r="B789" s="6" t="s">
        <v>770</v>
      </c>
      <c r="C789" s="3">
        <v>54</v>
      </c>
      <c r="D789" t="s">
        <v>761</v>
      </c>
    </row>
    <row r="790" spans="1:4">
      <c r="A790" s="4">
        <v>54206</v>
      </c>
      <c r="B790" s="6" t="s">
        <v>771</v>
      </c>
      <c r="C790" s="3">
        <v>54</v>
      </c>
      <c r="D790" t="s">
        <v>761</v>
      </c>
    </row>
    <row r="791" spans="1:4">
      <c r="A791" s="4">
        <v>54223</v>
      </c>
      <c r="B791" s="6" t="s">
        <v>772</v>
      </c>
      <c r="C791" s="3">
        <v>54</v>
      </c>
      <c r="D791" t="s">
        <v>761</v>
      </c>
    </row>
    <row r="792" spans="1:4">
      <c r="A792" s="4">
        <v>54239</v>
      </c>
      <c r="B792" s="6" t="s">
        <v>773</v>
      </c>
      <c r="C792" s="3">
        <v>54</v>
      </c>
      <c r="D792" t="s">
        <v>761</v>
      </c>
    </row>
    <row r="793" spans="1:4">
      <c r="A793" s="4">
        <v>54245</v>
      </c>
      <c r="B793" s="6" t="s">
        <v>774</v>
      </c>
      <c r="C793" s="3">
        <v>54</v>
      </c>
      <c r="D793" t="s">
        <v>761</v>
      </c>
    </row>
    <row r="794" spans="1:4">
      <c r="A794" s="4">
        <v>54250</v>
      </c>
      <c r="B794" s="6" t="s">
        <v>775</v>
      </c>
      <c r="C794" s="3">
        <v>54</v>
      </c>
      <c r="D794" t="s">
        <v>761</v>
      </c>
    </row>
    <row r="795" spans="1:4">
      <c r="A795" s="4">
        <v>54261</v>
      </c>
      <c r="B795" s="6" t="s">
        <v>776</v>
      </c>
      <c r="C795" s="3">
        <v>54</v>
      </c>
      <c r="D795" t="s">
        <v>761</v>
      </c>
    </row>
    <row r="796" spans="1:4">
      <c r="A796" s="4">
        <v>54313</v>
      </c>
      <c r="B796" s="6" t="s">
        <v>777</v>
      </c>
      <c r="C796" s="3">
        <v>54</v>
      </c>
      <c r="D796" t="s">
        <v>761</v>
      </c>
    </row>
    <row r="797" spans="1:4">
      <c r="A797" s="4">
        <v>54344</v>
      </c>
      <c r="B797" s="6" t="s">
        <v>778</v>
      </c>
      <c r="C797" s="3">
        <v>54</v>
      </c>
      <c r="D797" t="s">
        <v>761</v>
      </c>
    </row>
    <row r="798" spans="1:4">
      <c r="A798" s="4">
        <v>54347</v>
      </c>
      <c r="B798" s="6" t="s">
        <v>779</v>
      </c>
      <c r="C798" s="3">
        <v>54</v>
      </c>
      <c r="D798" t="s">
        <v>761</v>
      </c>
    </row>
    <row r="799" spans="1:4">
      <c r="A799" s="4">
        <v>54377</v>
      </c>
      <c r="B799" s="6" t="s">
        <v>780</v>
      </c>
      <c r="C799" s="3">
        <v>54</v>
      </c>
      <c r="D799" t="s">
        <v>761</v>
      </c>
    </row>
    <row r="800" spans="1:4">
      <c r="A800" s="4">
        <v>54385</v>
      </c>
      <c r="B800" s="6" t="s">
        <v>781</v>
      </c>
      <c r="C800" s="3">
        <v>54</v>
      </c>
      <c r="D800" t="s">
        <v>761</v>
      </c>
    </row>
    <row r="801" spans="1:4">
      <c r="A801" s="4">
        <v>54398</v>
      </c>
      <c r="B801" s="6" t="s">
        <v>782</v>
      </c>
      <c r="C801" s="3">
        <v>54</v>
      </c>
      <c r="D801" t="s">
        <v>761</v>
      </c>
    </row>
    <row r="802" spans="1:4">
      <c r="A802" s="4">
        <v>54405</v>
      </c>
      <c r="B802" s="6" t="s">
        <v>783</v>
      </c>
      <c r="C802" s="3">
        <v>54</v>
      </c>
      <c r="D802" t="s">
        <v>761</v>
      </c>
    </row>
    <row r="803" spans="1:4">
      <c r="A803" s="4">
        <v>54418</v>
      </c>
      <c r="B803" s="6" t="s">
        <v>784</v>
      </c>
      <c r="C803" s="3">
        <v>54</v>
      </c>
      <c r="D803" t="s">
        <v>761</v>
      </c>
    </row>
    <row r="804" spans="1:4">
      <c r="A804" s="4">
        <v>54480</v>
      </c>
      <c r="B804" s="6" t="s">
        <v>785</v>
      </c>
      <c r="C804" s="3">
        <v>54</v>
      </c>
      <c r="D804" t="s">
        <v>761</v>
      </c>
    </row>
    <row r="805" spans="1:4">
      <c r="A805" s="4">
        <v>54498</v>
      </c>
      <c r="B805" s="6" t="s">
        <v>786</v>
      </c>
      <c r="C805" s="3">
        <v>54</v>
      </c>
      <c r="D805" t="s">
        <v>761</v>
      </c>
    </row>
    <row r="806" spans="1:4">
      <c r="A806" s="4">
        <v>54518</v>
      </c>
      <c r="B806" s="6" t="s">
        <v>787</v>
      </c>
      <c r="C806" s="3">
        <v>54</v>
      </c>
      <c r="D806" t="s">
        <v>761</v>
      </c>
    </row>
    <row r="807" spans="1:4">
      <c r="A807" s="4">
        <v>54520</v>
      </c>
      <c r="B807" s="6" t="s">
        <v>788</v>
      </c>
      <c r="C807" s="3">
        <v>54</v>
      </c>
      <c r="D807" t="s">
        <v>761</v>
      </c>
    </row>
    <row r="808" spans="1:4">
      <c r="A808" s="4">
        <v>54553</v>
      </c>
      <c r="B808" s="6" t="s">
        <v>789</v>
      </c>
      <c r="C808" s="3">
        <v>54</v>
      </c>
      <c r="D808" t="s">
        <v>761</v>
      </c>
    </row>
    <row r="809" spans="1:4">
      <c r="A809" s="4">
        <v>54599</v>
      </c>
      <c r="B809" s="6" t="s">
        <v>790</v>
      </c>
      <c r="C809" s="3">
        <v>54</v>
      </c>
      <c r="D809" t="s">
        <v>761</v>
      </c>
    </row>
    <row r="810" spans="1:4">
      <c r="A810" s="4">
        <v>54660</v>
      </c>
      <c r="B810" s="6" t="s">
        <v>791</v>
      </c>
      <c r="C810" s="3">
        <v>54</v>
      </c>
      <c r="D810" t="s">
        <v>761</v>
      </c>
    </row>
    <row r="811" spans="1:4">
      <c r="A811" s="4">
        <v>54670</v>
      </c>
      <c r="B811" s="6" t="s">
        <v>792</v>
      </c>
      <c r="C811" s="3">
        <v>54</v>
      </c>
      <c r="D811" t="s">
        <v>761</v>
      </c>
    </row>
    <row r="812" spans="1:4">
      <c r="A812" s="4">
        <v>54673</v>
      </c>
      <c r="B812" s="6" t="s">
        <v>537</v>
      </c>
      <c r="C812" s="3">
        <v>54</v>
      </c>
      <c r="D812" t="s">
        <v>761</v>
      </c>
    </row>
    <row r="813" spans="1:4">
      <c r="A813" s="4">
        <v>54680</v>
      </c>
      <c r="B813" s="6" t="s">
        <v>793</v>
      </c>
      <c r="C813" s="3">
        <v>54</v>
      </c>
      <c r="D813" t="s">
        <v>761</v>
      </c>
    </row>
    <row r="814" spans="1:4">
      <c r="A814" s="4">
        <v>54720</v>
      </c>
      <c r="B814" s="6" t="s">
        <v>794</v>
      </c>
      <c r="C814" s="3">
        <v>54</v>
      </c>
      <c r="D814" t="s">
        <v>761</v>
      </c>
    </row>
    <row r="815" spans="1:4">
      <c r="A815" s="4">
        <v>54743</v>
      </c>
      <c r="B815" s="6" t="s">
        <v>795</v>
      </c>
      <c r="C815" s="3">
        <v>54</v>
      </c>
      <c r="D815" t="s">
        <v>761</v>
      </c>
    </row>
    <row r="816" spans="1:4">
      <c r="A816" s="4">
        <v>54800</v>
      </c>
      <c r="B816" s="6" t="s">
        <v>796</v>
      </c>
      <c r="C816" s="3">
        <v>54</v>
      </c>
      <c r="D816" t="s">
        <v>761</v>
      </c>
    </row>
    <row r="817" spans="1:4">
      <c r="A817" s="4">
        <v>54810</v>
      </c>
      <c r="B817" s="6" t="s">
        <v>797</v>
      </c>
      <c r="C817" s="3">
        <v>54</v>
      </c>
      <c r="D817" t="s">
        <v>761</v>
      </c>
    </row>
    <row r="818" spans="1:4">
      <c r="A818" s="4">
        <v>54820</v>
      </c>
      <c r="B818" s="6" t="s">
        <v>124</v>
      </c>
      <c r="C818" s="3">
        <v>54</v>
      </c>
      <c r="D818" t="s">
        <v>761</v>
      </c>
    </row>
    <row r="819" spans="1:4">
      <c r="A819" s="4">
        <v>54871</v>
      </c>
      <c r="B819" s="6" t="s">
        <v>798</v>
      </c>
      <c r="C819" s="3">
        <v>54</v>
      </c>
      <c r="D819" t="s">
        <v>761</v>
      </c>
    </row>
    <row r="820" spans="1:4">
      <c r="A820" s="4">
        <v>54874</v>
      </c>
      <c r="B820" s="6" t="s">
        <v>799</v>
      </c>
      <c r="C820" s="3">
        <v>54</v>
      </c>
      <c r="D820" t="s">
        <v>761</v>
      </c>
    </row>
    <row r="821" spans="1:4">
      <c r="A821" s="4">
        <v>63001</v>
      </c>
      <c r="B821" s="6" t="s">
        <v>28</v>
      </c>
      <c r="C821" s="3">
        <v>63</v>
      </c>
      <c r="D821" t="s">
        <v>800</v>
      </c>
    </row>
    <row r="822" spans="1:4">
      <c r="A822" s="4">
        <v>63111</v>
      </c>
      <c r="B822" s="6" t="s">
        <v>218</v>
      </c>
      <c r="C822" s="3">
        <v>63</v>
      </c>
      <c r="D822" t="s">
        <v>800</v>
      </c>
    </row>
    <row r="823" spans="1:4">
      <c r="A823" s="4">
        <v>63130</v>
      </c>
      <c r="B823" s="6" t="s">
        <v>801</v>
      </c>
      <c r="C823" s="3">
        <v>63</v>
      </c>
      <c r="D823" t="s">
        <v>800</v>
      </c>
    </row>
    <row r="824" spans="1:4">
      <c r="A824" s="4">
        <v>63190</v>
      </c>
      <c r="B824" s="6" t="s">
        <v>802</v>
      </c>
      <c r="C824" s="3">
        <v>63</v>
      </c>
      <c r="D824" t="s">
        <v>800</v>
      </c>
    </row>
    <row r="825" spans="1:4">
      <c r="A825" s="4">
        <v>63212</v>
      </c>
      <c r="B825" s="6" t="s">
        <v>173</v>
      </c>
      <c r="C825" s="3">
        <v>63</v>
      </c>
      <c r="D825" t="s">
        <v>800</v>
      </c>
    </row>
    <row r="826" spans="1:4">
      <c r="A826" s="4">
        <v>63272</v>
      </c>
      <c r="B826" s="6" t="s">
        <v>803</v>
      </c>
      <c r="C826" s="3">
        <v>63</v>
      </c>
      <c r="D826" t="s">
        <v>800</v>
      </c>
    </row>
    <row r="827" spans="1:4">
      <c r="A827" s="4">
        <v>63302</v>
      </c>
      <c r="B827" s="6" t="s">
        <v>804</v>
      </c>
      <c r="C827" s="3">
        <v>63</v>
      </c>
      <c r="D827" t="s">
        <v>800</v>
      </c>
    </row>
    <row r="828" spans="1:4">
      <c r="A828" s="4">
        <v>63401</v>
      </c>
      <c r="B828" s="6" t="s">
        <v>805</v>
      </c>
      <c r="C828" s="3">
        <v>63</v>
      </c>
      <c r="D828" t="s">
        <v>800</v>
      </c>
    </row>
    <row r="829" spans="1:4">
      <c r="A829" s="4">
        <v>63470</v>
      </c>
      <c r="B829" s="6" t="s">
        <v>806</v>
      </c>
      <c r="C829" s="3">
        <v>63</v>
      </c>
      <c r="D829" t="s">
        <v>800</v>
      </c>
    </row>
    <row r="830" spans="1:4">
      <c r="A830" s="4">
        <v>63548</v>
      </c>
      <c r="B830" s="6" t="s">
        <v>807</v>
      </c>
      <c r="C830" s="3">
        <v>63</v>
      </c>
      <c r="D830" t="s">
        <v>800</v>
      </c>
    </row>
    <row r="831" spans="1:4">
      <c r="A831" s="4">
        <v>63594</v>
      </c>
      <c r="B831" s="6" t="s">
        <v>808</v>
      </c>
      <c r="C831" s="3">
        <v>63</v>
      </c>
      <c r="D831" t="s">
        <v>800</v>
      </c>
    </row>
    <row r="832" spans="1:4">
      <c r="A832" s="4">
        <v>63690</v>
      </c>
      <c r="B832" s="6" t="s">
        <v>809</v>
      </c>
      <c r="C832" s="3">
        <v>63</v>
      </c>
      <c r="D832" t="s">
        <v>800</v>
      </c>
    </row>
    <row r="833" spans="1:4">
      <c r="A833" s="4">
        <v>66001</v>
      </c>
      <c r="B833" s="6" t="s">
        <v>810</v>
      </c>
      <c r="C833" s="3">
        <v>66</v>
      </c>
      <c r="D833" t="s">
        <v>350</v>
      </c>
    </row>
    <row r="834" spans="1:4">
      <c r="A834" s="4">
        <v>66045</v>
      </c>
      <c r="B834" s="6" t="s">
        <v>811</v>
      </c>
      <c r="C834" s="3">
        <v>66</v>
      </c>
      <c r="D834" t="s">
        <v>350</v>
      </c>
    </row>
    <row r="835" spans="1:4">
      <c r="A835" s="4">
        <v>66075</v>
      </c>
      <c r="B835" s="6" t="s">
        <v>376</v>
      </c>
      <c r="C835" s="3">
        <v>66</v>
      </c>
      <c r="D835" t="s">
        <v>350</v>
      </c>
    </row>
    <row r="836" spans="1:4">
      <c r="A836" s="4">
        <v>66088</v>
      </c>
      <c r="B836" s="6" t="s">
        <v>812</v>
      </c>
      <c r="C836" s="3">
        <v>66</v>
      </c>
      <c r="D836" t="s">
        <v>350</v>
      </c>
    </row>
    <row r="837" spans="1:4">
      <c r="A837" s="4">
        <v>66170</v>
      </c>
      <c r="B837" s="6" t="s">
        <v>813</v>
      </c>
      <c r="C837" s="3">
        <v>66</v>
      </c>
      <c r="D837" t="s">
        <v>350</v>
      </c>
    </row>
    <row r="838" spans="1:4">
      <c r="A838" s="4">
        <v>66318</v>
      </c>
      <c r="B838" s="6" t="s">
        <v>814</v>
      </c>
      <c r="C838" s="3">
        <v>66</v>
      </c>
      <c r="D838" t="s">
        <v>350</v>
      </c>
    </row>
    <row r="839" spans="1:4">
      <c r="A839" s="4">
        <v>66383</v>
      </c>
      <c r="B839" s="6" t="s">
        <v>815</v>
      </c>
      <c r="C839" s="3">
        <v>66</v>
      </c>
      <c r="D839" t="s">
        <v>350</v>
      </c>
    </row>
    <row r="840" spans="1:4">
      <c r="A840" s="4">
        <v>66400</v>
      </c>
      <c r="B840" s="6" t="s">
        <v>816</v>
      </c>
      <c r="C840" s="3">
        <v>66</v>
      </c>
      <c r="D840" t="s">
        <v>350</v>
      </c>
    </row>
    <row r="841" spans="1:4">
      <c r="A841" s="4">
        <v>66440</v>
      </c>
      <c r="B841" s="6" t="s">
        <v>817</v>
      </c>
      <c r="C841" s="3">
        <v>66</v>
      </c>
      <c r="D841" t="s">
        <v>350</v>
      </c>
    </row>
    <row r="842" spans="1:4">
      <c r="A842" s="4">
        <v>66456</v>
      </c>
      <c r="B842" s="6" t="s">
        <v>818</v>
      </c>
      <c r="C842" s="3">
        <v>66</v>
      </c>
      <c r="D842" t="s">
        <v>350</v>
      </c>
    </row>
    <row r="843" spans="1:4">
      <c r="A843" s="4">
        <v>66572</v>
      </c>
      <c r="B843" s="6" t="s">
        <v>819</v>
      </c>
      <c r="C843" s="3">
        <v>66</v>
      </c>
      <c r="D843" t="s">
        <v>350</v>
      </c>
    </row>
    <row r="844" spans="1:4">
      <c r="A844" s="4">
        <v>66594</v>
      </c>
      <c r="B844" s="6" t="s">
        <v>820</v>
      </c>
      <c r="C844" s="3">
        <v>66</v>
      </c>
      <c r="D844" t="s">
        <v>350</v>
      </c>
    </row>
    <row r="845" spans="1:4">
      <c r="A845" s="4">
        <v>66682</v>
      </c>
      <c r="B845" s="6" t="s">
        <v>821</v>
      </c>
      <c r="C845" s="3">
        <v>66</v>
      </c>
      <c r="D845" t="s">
        <v>350</v>
      </c>
    </row>
    <row r="846" spans="1:4">
      <c r="A846" s="4">
        <v>66687</v>
      </c>
      <c r="B846" s="6" t="s">
        <v>822</v>
      </c>
      <c r="C846" s="3">
        <v>66</v>
      </c>
      <c r="D846" t="s">
        <v>350</v>
      </c>
    </row>
    <row r="847" spans="1:4">
      <c r="A847" s="4">
        <v>68001</v>
      </c>
      <c r="B847" s="6" t="s">
        <v>824</v>
      </c>
      <c r="C847" s="3">
        <v>68</v>
      </c>
      <c r="D847" t="s">
        <v>823</v>
      </c>
    </row>
    <row r="848" spans="1:4">
      <c r="A848" s="4">
        <v>68013</v>
      </c>
      <c r="B848" s="6" t="s">
        <v>825</v>
      </c>
      <c r="C848" s="3">
        <v>68</v>
      </c>
      <c r="D848" t="s">
        <v>823</v>
      </c>
    </row>
    <row r="849" spans="1:4">
      <c r="A849" s="4">
        <v>68020</v>
      </c>
      <c r="B849" s="6" t="s">
        <v>360</v>
      </c>
      <c r="C849" s="3">
        <v>68</v>
      </c>
      <c r="D849" t="s">
        <v>823</v>
      </c>
    </row>
    <row r="850" spans="1:4">
      <c r="A850" s="4">
        <v>68051</v>
      </c>
      <c r="B850" s="6" t="s">
        <v>826</v>
      </c>
      <c r="C850" s="3">
        <v>68</v>
      </c>
      <c r="D850" t="s">
        <v>823</v>
      </c>
    </row>
    <row r="851" spans="1:4">
      <c r="A851" s="4">
        <v>68077</v>
      </c>
      <c r="B851" s="6" t="s">
        <v>29</v>
      </c>
      <c r="C851" s="3">
        <v>68</v>
      </c>
      <c r="D851" t="s">
        <v>823</v>
      </c>
    </row>
    <row r="852" spans="1:4">
      <c r="A852" s="4">
        <v>68079</v>
      </c>
      <c r="B852" s="6" t="s">
        <v>827</v>
      </c>
      <c r="C852" s="3">
        <v>68</v>
      </c>
      <c r="D852" t="s">
        <v>823</v>
      </c>
    </row>
    <row r="853" spans="1:4">
      <c r="A853" s="4">
        <v>68081</v>
      </c>
      <c r="B853" s="6" t="s">
        <v>828</v>
      </c>
      <c r="C853" s="3">
        <v>68</v>
      </c>
      <c r="D853" t="s">
        <v>823</v>
      </c>
    </row>
    <row r="854" spans="1:4">
      <c r="A854" s="4">
        <v>68092</v>
      </c>
      <c r="B854" s="6" t="s">
        <v>33</v>
      </c>
      <c r="C854" s="3">
        <v>68</v>
      </c>
      <c r="D854" t="s">
        <v>823</v>
      </c>
    </row>
    <row r="855" spans="1:4">
      <c r="A855" s="4">
        <v>68101</v>
      </c>
      <c r="B855" s="6" t="s">
        <v>162</v>
      </c>
      <c r="C855" s="3">
        <v>68</v>
      </c>
      <c r="D855" t="s">
        <v>823</v>
      </c>
    </row>
    <row r="856" spans="1:4">
      <c r="A856" s="4">
        <v>68121</v>
      </c>
      <c r="B856" s="6" t="s">
        <v>472</v>
      </c>
      <c r="C856" s="3">
        <v>68</v>
      </c>
      <c r="D856" t="s">
        <v>823</v>
      </c>
    </row>
    <row r="857" spans="1:4">
      <c r="A857" s="4">
        <v>68132</v>
      </c>
      <c r="B857" s="6" t="s">
        <v>829</v>
      </c>
      <c r="C857" s="3">
        <v>68</v>
      </c>
      <c r="D857" t="s">
        <v>823</v>
      </c>
    </row>
    <row r="858" spans="1:4">
      <c r="A858" s="4">
        <v>68147</v>
      </c>
      <c r="B858" s="6" t="s">
        <v>830</v>
      </c>
      <c r="C858" s="3">
        <v>68</v>
      </c>
      <c r="D858" t="s">
        <v>823</v>
      </c>
    </row>
    <row r="859" spans="1:4">
      <c r="A859" s="4">
        <v>68152</v>
      </c>
      <c r="B859" s="6" t="s">
        <v>831</v>
      </c>
      <c r="C859" s="3">
        <v>68</v>
      </c>
      <c r="D859" t="s">
        <v>823</v>
      </c>
    </row>
    <row r="860" spans="1:4">
      <c r="A860" s="4">
        <v>68160</v>
      </c>
      <c r="B860" s="6" t="s">
        <v>832</v>
      </c>
      <c r="C860" s="3">
        <v>68</v>
      </c>
      <c r="D860" t="s">
        <v>823</v>
      </c>
    </row>
    <row r="861" spans="1:4">
      <c r="A861" s="4">
        <v>68162</v>
      </c>
      <c r="B861" s="6" t="s">
        <v>833</v>
      </c>
      <c r="C861" s="3">
        <v>68</v>
      </c>
      <c r="D861" t="s">
        <v>823</v>
      </c>
    </row>
    <row r="862" spans="1:4">
      <c r="A862" s="4">
        <v>68167</v>
      </c>
      <c r="B862" s="6" t="s">
        <v>834</v>
      </c>
      <c r="C862" s="3">
        <v>68</v>
      </c>
      <c r="D862" t="s">
        <v>823</v>
      </c>
    </row>
    <row r="863" spans="1:4">
      <c r="A863" s="4">
        <v>68169</v>
      </c>
      <c r="B863" s="6" t="s">
        <v>835</v>
      </c>
      <c r="C863" s="3">
        <v>68</v>
      </c>
      <c r="D863" t="s">
        <v>823</v>
      </c>
    </row>
    <row r="864" spans="1:4">
      <c r="A864" s="4">
        <v>68176</v>
      </c>
      <c r="B864" s="6" t="s">
        <v>836</v>
      </c>
      <c r="C864" s="3">
        <v>68</v>
      </c>
      <c r="D864" t="s">
        <v>823</v>
      </c>
    </row>
    <row r="865" spans="1:4">
      <c r="A865" s="4">
        <v>68179</v>
      </c>
      <c r="B865" s="6" t="s">
        <v>837</v>
      </c>
      <c r="C865" s="3">
        <v>68</v>
      </c>
      <c r="D865" t="s">
        <v>823</v>
      </c>
    </row>
    <row r="866" spans="1:4">
      <c r="A866" s="4">
        <v>68190</v>
      </c>
      <c r="B866" s="6" t="s">
        <v>838</v>
      </c>
      <c r="C866" s="3">
        <v>68</v>
      </c>
      <c r="D866" t="s">
        <v>823</v>
      </c>
    </row>
    <row r="867" spans="1:4">
      <c r="A867" s="4">
        <v>68207</v>
      </c>
      <c r="B867" s="6" t="s">
        <v>51</v>
      </c>
      <c r="C867" s="3">
        <v>68</v>
      </c>
      <c r="D867" t="s">
        <v>823</v>
      </c>
    </row>
    <row r="868" spans="1:4">
      <c r="A868" s="4">
        <v>68209</v>
      </c>
      <c r="B868" s="6" t="s">
        <v>839</v>
      </c>
      <c r="C868" s="3">
        <v>68</v>
      </c>
      <c r="D868" t="s">
        <v>823</v>
      </c>
    </row>
    <row r="869" spans="1:4">
      <c r="A869" s="4">
        <v>68211</v>
      </c>
      <c r="B869" s="6" t="s">
        <v>840</v>
      </c>
      <c r="C869" s="3">
        <v>68</v>
      </c>
      <c r="D869" t="s">
        <v>823</v>
      </c>
    </row>
    <row r="870" spans="1:4">
      <c r="A870" s="4">
        <v>68217</v>
      </c>
      <c r="B870" s="6" t="s">
        <v>841</v>
      </c>
      <c r="C870" s="3">
        <v>68</v>
      </c>
      <c r="D870" t="s">
        <v>823</v>
      </c>
    </row>
    <row r="871" spans="1:4">
      <c r="A871" s="4">
        <v>68229</v>
      </c>
      <c r="B871" s="6" t="s">
        <v>842</v>
      </c>
      <c r="C871" s="3">
        <v>68</v>
      </c>
      <c r="D871" t="s">
        <v>823</v>
      </c>
    </row>
    <row r="872" spans="1:4">
      <c r="A872" s="4">
        <v>68235</v>
      </c>
      <c r="B872" s="6" t="s">
        <v>843</v>
      </c>
      <c r="C872" s="3">
        <v>68</v>
      </c>
      <c r="D872" t="s">
        <v>823</v>
      </c>
    </row>
    <row r="873" spans="1:4">
      <c r="A873" s="4">
        <v>68245</v>
      </c>
      <c r="B873" s="6" t="s">
        <v>844</v>
      </c>
      <c r="C873" s="3">
        <v>68</v>
      </c>
      <c r="D873" t="s">
        <v>823</v>
      </c>
    </row>
    <row r="874" spans="1:4">
      <c r="A874" s="4">
        <v>68250</v>
      </c>
      <c r="B874" s="6" t="s">
        <v>177</v>
      </c>
      <c r="C874" s="3">
        <v>68</v>
      </c>
      <c r="D874" t="s">
        <v>823</v>
      </c>
    </row>
    <row r="875" spans="1:4">
      <c r="A875" s="4">
        <v>68255</v>
      </c>
      <c r="B875" s="6" t="s">
        <v>845</v>
      </c>
      <c r="C875" s="3">
        <v>68</v>
      </c>
      <c r="D875" t="s">
        <v>823</v>
      </c>
    </row>
    <row r="876" spans="1:4">
      <c r="A876" s="4">
        <v>68264</v>
      </c>
      <c r="B876" s="6" t="s">
        <v>846</v>
      </c>
      <c r="C876" s="3">
        <v>68</v>
      </c>
      <c r="D876" t="s">
        <v>823</v>
      </c>
    </row>
    <row r="877" spans="1:4">
      <c r="A877" s="4">
        <v>68266</v>
      </c>
      <c r="B877" s="6" t="s">
        <v>847</v>
      </c>
      <c r="C877" s="3">
        <v>68</v>
      </c>
      <c r="D877" t="s">
        <v>823</v>
      </c>
    </row>
    <row r="878" spans="1:4">
      <c r="A878" s="4">
        <v>68271</v>
      </c>
      <c r="B878" s="6" t="s">
        <v>848</v>
      </c>
      <c r="C878" s="3">
        <v>68</v>
      </c>
      <c r="D878" t="s">
        <v>823</v>
      </c>
    </row>
    <row r="879" spans="1:4">
      <c r="A879" s="4">
        <v>68276</v>
      </c>
      <c r="B879" s="6" t="s">
        <v>849</v>
      </c>
      <c r="C879" s="3">
        <v>68</v>
      </c>
      <c r="D879" t="s">
        <v>823</v>
      </c>
    </row>
    <row r="880" spans="1:4">
      <c r="A880" s="4">
        <v>68296</v>
      </c>
      <c r="B880" s="6" t="s">
        <v>850</v>
      </c>
      <c r="C880" s="3">
        <v>68</v>
      </c>
      <c r="D880" t="s">
        <v>823</v>
      </c>
    </row>
    <row r="881" spans="1:4">
      <c r="A881" s="4">
        <v>68298</v>
      </c>
      <c r="B881" s="6" t="s">
        <v>851</v>
      </c>
      <c r="C881" s="3">
        <v>68</v>
      </c>
      <c r="D881" t="s">
        <v>823</v>
      </c>
    </row>
    <row r="882" spans="1:4">
      <c r="A882" s="4">
        <v>68307</v>
      </c>
      <c r="B882" s="6" t="s">
        <v>852</v>
      </c>
      <c r="C882" s="3">
        <v>68</v>
      </c>
      <c r="D882" t="s">
        <v>823</v>
      </c>
    </row>
    <row r="883" spans="1:4">
      <c r="A883" s="4">
        <v>68318</v>
      </c>
      <c r="B883" s="6" t="s">
        <v>853</v>
      </c>
      <c r="C883" s="3">
        <v>68</v>
      </c>
      <c r="D883" t="s">
        <v>823</v>
      </c>
    </row>
    <row r="884" spans="1:4">
      <c r="A884" s="4">
        <v>68320</v>
      </c>
      <c r="B884" s="6" t="s">
        <v>66</v>
      </c>
      <c r="C884" s="3">
        <v>68</v>
      </c>
      <c r="D884" t="s">
        <v>823</v>
      </c>
    </row>
    <row r="885" spans="1:4">
      <c r="A885" s="4">
        <v>68322</v>
      </c>
      <c r="B885" s="6" t="s">
        <v>854</v>
      </c>
      <c r="C885" s="3">
        <v>68</v>
      </c>
      <c r="D885" t="s">
        <v>823</v>
      </c>
    </row>
    <row r="886" spans="1:4">
      <c r="A886" s="4">
        <v>68324</v>
      </c>
      <c r="B886" s="6" t="s">
        <v>855</v>
      </c>
      <c r="C886" s="3">
        <v>68</v>
      </c>
      <c r="D886" t="s">
        <v>823</v>
      </c>
    </row>
    <row r="887" spans="1:4">
      <c r="A887" s="4">
        <v>68327</v>
      </c>
      <c r="B887" s="6" t="s">
        <v>856</v>
      </c>
      <c r="C887" s="3">
        <v>68</v>
      </c>
      <c r="D887" t="s">
        <v>823</v>
      </c>
    </row>
    <row r="888" spans="1:4">
      <c r="A888" s="4">
        <v>68344</v>
      </c>
      <c r="B888" s="6" t="s">
        <v>857</v>
      </c>
      <c r="C888" s="3">
        <v>68</v>
      </c>
      <c r="D888" t="s">
        <v>823</v>
      </c>
    </row>
    <row r="889" spans="1:4">
      <c r="A889" s="4">
        <v>68368</v>
      </c>
      <c r="B889" s="6" t="s">
        <v>858</v>
      </c>
      <c r="C889" s="3">
        <v>68</v>
      </c>
      <c r="D889" t="s">
        <v>823</v>
      </c>
    </row>
    <row r="890" spans="1:4">
      <c r="A890" s="4">
        <v>68370</v>
      </c>
      <c r="B890" s="6" t="s">
        <v>859</v>
      </c>
      <c r="C890" s="3">
        <v>68</v>
      </c>
      <c r="D890" t="s">
        <v>823</v>
      </c>
    </row>
    <row r="891" spans="1:4">
      <c r="A891" s="4">
        <v>68377</v>
      </c>
      <c r="B891" s="6" t="s">
        <v>860</v>
      </c>
      <c r="C891" s="3">
        <v>68</v>
      </c>
      <c r="D891" t="s">
        <v>823</v>
      </c>
    </row>
    <row r="892" spans="1:4">
      <c r="A892" s="4">
        <v>68385</v>
      </c>
      <c r="B892" s="6" t="s">
        <v>861</v>
      </c>
      <c r="C892" s="3">
        <v>68</v>
      </c>
      <c r="D892" t="s">
        <v>823</v>
      </c>
    </row>
    <row r="893" spans="1:4">
      <c r="A893" s="4">
        <v>68397</v>
      </c>
      <c r="B893" s="6" t="s">
        <v>430</v>
      </c>
      <c r="C893" s="3">
        <v>68</v>
      </c>
      <c r="D893" t="s">
        <v>823</v>
      </c>
    </row>
    <row r="894" spans="1:4">
      <c r="A894" s="4">
        <v>68406</v>
      </c>
      <c r="B894" s="6" t="s">
        <v>862</v>
      </c>
      <c r="C894" s="3">
        <v>68</v>
      </c>
      <c r="D894" t="s">
        <v>823</v>
      </c>
    </row>
    <row r="895" spans="1:4">
      <c r="A895" s="4">
        <v>68418</v>
      </c>
      <c r="B895" s="6" t="s">
        <v>863</v>
      </c>
      <c r="C895" s="3">
        <v>68</v>
      </c>
      <c r="D895" t="s">
        <v>823</v>
      </c>
    </row>
    <row r="896" spans="1:4">
      <c r="A896" s="4">
        <v>68425</v>
      </c>
      <c r="B896" s="6" t="s">
        <v>864</v>
      </c>
      <c r="C896" s="3">
        <v>68</v>
      </c>
      <c r="D896" t="s">
        <v>823</v>
      </c>
    </row>
    <row r="897" spans="1:4">
      <c r="A897" s="4">
        <v>68432</v>
      </c>
      <c r="B897" s="6" t="s">
        <v>865</v>
      </c>
      <c r="C897" s="3">
        <v>68</v>
      </c>
      <c r="D897" t="s">
        <v>823</v>
      </c>
    </row>
    <row r="898" spans="1:4">
      <c r="A898" s="4">
        <v>68444</v>
      </c>
      <c r="B898" s="6" t="s">
        <v>866</v>
      </c>
      <c r="C898" s="3">
        <v>68</v>
      </c>
      <c r="D898" t="s">
        <v>823</v>
      </c>
    </row>
    <row r="899" spans="1:4">
      <c r="A899" s="4">
        <v>68464</v>
      </c>
      <c r="B899" s="6" t="s">
        <v>867</v>
      </c>
      <c r="C899" s="3">
        <v>68</v>
      </c>
      <c r="D899" t="s">
        <v>823</v>
      </c>
    </row>
    <row r="900" spans="1:4">
      <c r="A900" s="4">
        <v>68468</v>
      </c>
      <c r="B900" s="6" t="s">
        <v>868</v>
      </c>
      <c r="C900" s="3">
        <v>68</v>
      </c>
      <c r="D900" t="s">
        <v>823</v>
      </c>
    </row>
    <row r="901" spans="1:4">
      <c r="A901" s="4">
        <v>68498</v>
      </c>
      <c r="B901" s="6" t="s">
        <v>869</v>
      </c>
      <c r="C901" s="3">
        <v>68</v>
      </c>
      <c r="D901" t="s">
        <v>823</v>
      </c>
    </row>
    <row r="902" spans="1:4">
      <c r="A902" s="4">
        <v>68500</v>
      </c>
      <c r="B902" s="6" t="s">
        <v>870</v>
      </c>
      <c r="C902" s="3">
        <v>68</v>
      </c>
      <c r="D902" t="s">
        <v>823</v>
      </c>
    </row>
    <row r="903" spans="1:4">
      <c r="A903" s="4">
        <v>68502</v>
      </c>
      <c r="B903" s="6" t="s">
        <v>871</v>
      </c>
      <c r="C903" s="3">
        <v>68</v>
      </c>
      <c r="D903" t="s">
        <v>823</v>
      </c>
    </row>
    <row r="904" spans="1:4">
      <c r="A904" s="4">
        <v>68522</v>
      </c>
      <c r="B904" s="6" t="s">
        <v>872</v>
      </c>
      <c r="C904" s="3">
        <v>68</v>
      </c>
      <c r="D904" t="s">
        <v>823</v>
      </c>
    </row>
    <row r="905" spans="1:4">
      <c r="A905" s="4">
        <v>68524</v>
      </c>
      <c r="B905" s="6" t="s">
        <v>873</v>
      </c>
      <c r="C905" s="3">
        <v>68</v>
      </c>
      <c r="D905" t="s">
        <v>823</v>
      </c>
    </row>
    <row r="906" spans="1:4">
      <c r="A906" s="4">
        <v>68533</v>
      </c>
      <c r="B906" s="6" t="s">
        <v>874</v>
      </c>
      <c r="C906" s="3">
        <v>68</v>
      </c>
      <c r="D906" t="s">
        <v>823</v>
      </c>
    </row>
    <row r="907" spans="1:4">
      <c r="A907" s="4">
        <v>68547</v>
      </c>
      <c r="B907" s="6" t="s">
        <v>875</v>
      </c>
      <c r="C907" s="3">
        <v>68</v>
      </c>
      <c r="D907" t="s">
        <v>823</v>
      </c>
    </row>
    <row r="908" spans="1:4">
      <c r="A908" s="4">
        <v>68549</v>
      </c>
      <c r="B908" s="6" t="s">
        <v>876</v>
      </c>
      <c r="C908" s="3">
        <v>68</v>
      </c>
      <c r="D908" t="s">
        <v>823</v>
      </c>
    </row>
    <row r="909" spans="1:4">
      <c r="A909" s="4">
        <v>68572</v>
      </c>
      <c r="B909" s="6" t="s">
        <v>877</v>
      </c>
      <c r="C909" s="3">
        <v>68</v>
      </c>
      <c r="D909" t="s">
        <v>823</v>
      </c>
    </row>
    <row r="910" spans="1:4">
      <c r="A910" s="4">
        <v>68573</v>
      </c>
      <c r="B910" s="6" t="s">
        <v>878</v>
      </c>
      <c r="C910" s="3">
        <v>68</v>
      </c>
      <c r="D910" t="s">
        <v>823</v>
      </c>
    </row>
    <row r="911" spans="1:4">
      <c r="A911" s="4">
        <v>68575</v>
      </c>
      <c r="B911" s="6" t="s">
        <v>879</v>
      </c>
      <c r="C911" s="3">
        <v>68</v>
      </c>
      <c r="D911" t="s">
        <v>823</v>
      </c>
    </row>
    <row r="912" spans="1:4">
      <c r="A912" s="4">
        <v>68615</v>
      </c>
      <c r="B912" s="6" t="s">
        <v>97</v>
      </c>
      <c r="C912" s="3">
        <v>68</v>
      </c>
      <c r="D912" t="s">
        <v>823</v>
      </c>
    </row>
    <row r="913" spans="1:4">
      <c r="A913" s="4">
        <v>68655</v>
      </c>
      <c r="B913" s="6" t="s">
        <v>880</v>
      </c>
      <c r="C913" s="3">
        <v>68</v>
      </c>
      <c r="D913" t="s">
        <v>823</v>
      </c>
    </row>
    <row r="914" spans="1:4">
      <c r="A914" s="4">
        <v>68669</v>
      </c>
      <c r="B914" s="6" t="s">
        <v>881</v>
      </c>
      <c r="C914" s="3">
        <v>68</v>
      </c>
      <c r="D914" t="s">
        <v>823</v>
      </c>
    </row>
    <row r="915" spans="1:4">
      <c r="A915" s="4">
        <v>68673</v>
      </c>
      <c r="B915" s="6" t="s">
        <v>882</v>
      </c>
      <c r="C915" s="3">
        <v>68</v>
      </c>
      <c r="D915" t="s">
        <v>823</v>
      </c>
    </row>
    <row r="916" spans="1:4">
      <c r="A916" s="4">
        <v>68679</v>
      </c>
      <c r="B916" s="6" t="s">
        <v>883</v>
      </c>
      <c r="C916" s="3">
        <v>68</v>
      </c>
      <c r="D916" t="s">
        <v>823</v>
      </c>
    </row>
    <row r="917" spans="1:4">
      <c r="A917" s="4">
        <v>68682</v>
      </c>
      <c r="B917" s="6" t="s">
        <v>884</v>
      </c>
      <c r="C917" s="3">
        <v>68</v>
      </c>
      <c r="D917" t="s">
        <v>823</v>
      </c>
    </row>
    <row r="918" spans="1:4">
      <c r="A918" s="4">
        <v>68684</v>
      </c>
      <c r="B918" s="6" t="s">
        <v>885</v>
      </c>
      <c r="C918" s="3">
        <v>68</v>
      </c>
      <c r="D918" t="s">
        <v>823</v>
      </c>
    </row>
    <row r="919" spans="1:4">
      <c r="A919" s="4">
        <v>68686</v>
      </c>
      <c r="B919" s="6" t="s">
        <v>886</v>
      </c>
      <c r="C919" s="3">
        <v>68</v>
      </c>
      <c r="D919" t="s">
        <v>823</v>
      </c>
    </row>
    <row r="920" spans="1:4">
      <c r="A920" s="4">
        <v>68689</v>
      </c>
      <c r="B920" s="6" t="s">
        <v>887</v>
      </c>
      <c r="C920" s="3">
        <v>68</v>
      </c>
      <c r="D920" t="s">
        <v>823</v>
      </c>
    </row>
    <row r="921" spans="1:4">
      <c r="A921" s="4">
        <v>68705</v>
      </c>
      <c r="B921" s="6" t="s">
        <v>113</v>
      </c>
      <c r="C921" s="3">
        <v>68</v>
      </c>
      <c r="D921" t="s">
        <v>823</v>
      </c>
    </row>
    <row r="922" spans="1:4">
      <c r="A922" s="4">
        <v>68720</v>
      </c>
      <c r="B922" s="6" t="s">
        <v>888</v>
      </c>
      <c r="C922" s="3">
        <v>68</v>
      </c>
      <c r="D922" t="s">
        <v>823</v>
      </c>
    </row>
    <row r="923" spans="1:4">
      <c r="A923" s="4">
        <v>68745</v>
      </c>
      <c r="B923" s="6" t="s">
        <v>889</v>
      </c>
      <c r="C923" s="3">
        <v>68</v>
      </c>
      <c r="D923" t="s">
        <v>823</v>
      </c>
    </row>
    <row r="924" spans="1:4">
      <c r="A924" s="4">
        <v>68755</v>
      </c>
      <c r="B924" s="6" t="s">
        <v>890</v>
      </c>
      <c r="C924" s="3">
        <v>68</v>
      </c>
      <c r="D924" t="s">
        <v>823</v>
      </c>
    </row>
    <row r="925" spans="1:4">
      <c r="A925" s="4">
        <v>68770</v>
      </c>
      <c r="B925" s="6" t="s">
        <v>891</v>
      </c>
      <c r="C925" s="3">
        <v>68</v>
      </c>
      <c r="D925" t="s">
        <v>823</v>
      </c>
    </row>
    <row r="926" spans="1:4">
      <c r="A926" s="4">
        <v>68773</v>
      </c>
      <c r="B926" s="6" t="s">
        <v>403</v>
      </c>
      <c r="C926" s="3">
        <v>68</v>
      </c>
      <c r="D926" t="s">
        <v>823</v>
      </c>
    </row>
    <row r="927" spans="1:4">
      <c r="A927" s="4">
        <v>68780</v>
      </c>
      <c r="B927" s="6" t="s">
        <v>892</v>
      </c>
      <c r="C927" s="3">
        <v>68</v>
      </c>
      <c r="D927" t="s">
        <v>823</v>
      </c>
    </row>
    <row r="928" spans="1:4">
      <c r="A928" s="4">
        <v>68820</v>
      </c>
      <c r="B928" s="6" t="s">
        <v>893</v>
      </c>
      <c r="C928" s="3">
        <v>68</v>
      </c>
      <c r="D928" t="s">
        <v>823</v>
      </c>
    </row>
    <row r="929" spans="1:4">
      <c r="A929" s="4">
        <v>68855</v>
      </c>
      <c r="B929" s="6" t="s">
        <v>894</v>
      </c>
      <c r="C929" s="3">
        <v>68</v>
      </c>
      <c r="D929" t="s">
        <v>823</v>
      </c>
    </row>
    <row r="930" spans="1:4">
      <c r="A930" s="4">
        <v>68861</v>
      </c>
      <c r="B930" s="6" t="s">
        <v>895</v>
      </c>
      <c r="C930" s="3">
        <v>68</v>
      </c>
      <c r="D930" t="s">
        <v>823</v>
      </c>
    </row>
    <row r="931" spans="1:4">
      <c r="A931" s="4">
        <v>68867</v>
      </c>
      <c r="B931" s="6" t="s">
        <v>896</v>
      </c>
      <c r="C931" s="3">
        <v>68</v>
      </c>
      <c r="D931" t="s">
        <v>823</v>
      </c>
    </row>
    <row r="932" spans="1:4">
      <c r="A932" s="4">
        <v>68872</v>
      </c>
      <c r="B932" s="6" t="s">
        <v>207</v>
      </c>
      <c r="C932" s="3">
        <v>68</v>
      </c>
      <c r="D932" t="s">
        <v>823</v>
      </c>
    </row>
    <row r="933" spans="1:4">
      <c r="A933" s="4">
        <v>68895</v>
      </c>
      <c r="B933" s="6" t="s">
        <v>897</v>
      </c>
      <c r="C933" s="3">
        <v>68</v>
      </c>
      <c r="D933" t="s">
        <v>823</v>
      </c>
    </row>
    <row r="934" spans="1:4">
      <c r="A934" s="4">
        <v>70001</v>
      </c>
      <c r="B934" s="6" t="s">
        <v>898</v>
      </c>
      <c r="C934" s="3">
        <v>70</v>
      </c>
      <c r="D934" t="s">
        <v>403</v>
      </c>
    </row>
    <row r="935" spans="1:4">
      <c r="A935" s="4">
        <v>70110</v>
      </c>
      <c r="B935" s="6" t="s">
        <v>218</v>
      </c>
      <c r="C935" s="3">
        <v>70</v>
      </c>
      <c r="D935" t="s">
        <v>403</v>
      </c>
    </row>
    <row r="936" spans="1:4">
      <c r="A936" s="4">
        <v>70124</v>
      </c>
      <c r="B936" s="6" t="s">
        <v>899</v>
      </c>
      <c r="C936" s="3">
        <v>70</v>
      </c>
      <c r="D936" t="s">
        <v>403</v>
      </c>
    </row>
    <row r="937" spans="1:4">
      <c r="A937" s="4">
        <v>70204</v>
      </c>
      <c r="B937" s="6" t="s">
        <v>900</v>
      </c>
      <c r="C937" s="3">
        <v>70</v>
      </c>
      <c r="D937" t="s">
        <v>403</v>
      </c>
    </row>
    <row r="938" spans="1:4">
      <c r="A938" s="4">
        <v>70215</v>
      </c>
      <c r="B938" s="6" t="s">
        <v>901</v>
      </c>
      <c r="C938" s="3">
        <v>70</v>
      </c>
      <c r="D938" t="s">
        <v>403</v>
      </c>
    </row>
    <row r="939" spans="1:4">
      <c r="A939" s="4">
        <v>70221</v>
      </c>
      <c r="B939" s="6" t="s">
        <v>902</v>
      </c>
      <c r="C939" s="3">
        <v>70</v>
      </c>
      <c r="D939" t="s">
        <v>403</v>
      </c>
    </row>
    <row r="940" spans="1:4">
      <c r="A940" s="4">
        <v>70230</v>
      </c>
      <c r="B940" s="6" t="s">
        <v>903</v>
      </c>
      <c r="C940" s="3">
        <v>70</v>
      </c>
      <c r="D940" t="s">
        <v>403</v>
      </c>
    </row>
    <row r="941" spans="1:4">
      <c r="A941" s="4">
        <v>70233</v>
      </c>
      <c r="B941" s="6" t="s">
        <v>904</v>
      </c>
      <c r="C941" s="3">
        <v>70</v>
      </c>
      <c r="D941" t="s">
        <v>403</v>
      </c>
    </row>
    <row r="942" spans="1:4">
      <c r="A942" s="4">
        <v>70235</v>
      </c>
      <c r="B942" s="6" t="s">
        <v>905</v>
      </c>
      <c r="C942" s="3">
        <v>70</v>
      </c>
      <c r="D942" t="s">
        <v>403</v>
      </c>
    </row>
    <row r="943" spans="1:4">
      <c r="A943" s="4">
        <v>70265</v>
      </c>
      <c r="B943" s="6" t="s">
        <v>906</v>
      </c>
      <c r="C943" s="3">
        <v>70</v>
      </c>
      <c r="D943" t="s">
        <v>403</v>
      </c>
    </row>
    <row r="944" spans="1:4">
      <c r="A944" s="4">
        <v>70400</v>
      </c>
      <c r="B944" s="6" t="s">
        <v>78</v>
      </c>
      <c r="C944" s="3">
        <v>70</v>
      </c>
      <c r="D944" t="s">
        <v>403</v>
      </c>
    </row>
    <row r="945" spans="1:4">
      <c r="A945" s="4">
        <v>70418</v>
      </c>
      <c r="B945" s="6" t="s">
        <v>907</v>
      </c>
      <c r="C945" s="3">
        <v>70</v>
      </c>
      <c r="D945" t="s">
        <v>403</v>
      </c>
    </row>
    <row r="946" spans="1:4">
      <c r="A946" s="4">
        <v>70429</v>
      </c>
      <c r="B946" s="6" t="s">
        <v>908</v>
      </c>
      <c r="C946" s="3">
        <v>70</v>
      </c>
      <c r="D946" t="s">
        <v>403</v>
      </c>
    </row>
    <row r="947" spans="1:4">
      <c r="A947" s="4">
        <v>70473</v>
      </c>
      <c r="B947" s="6" t="s">
        <v>909</v>
      </c>
      <c r="C947" s="3">
        <v>70</v>
      </c>
      <c r="D947" t="s">
        <v>403</v>
      </c>
    </row>
    <row r="948" spans="1:4">
      <c r="A948" s="4">
        <v>70508</v>
      </c>
      <c r="B948" s="6" t="s">
        <v>910</v>
      </c>
      <c r="C948" s="3">
        <v>70</v>
      </c>
      <c r="D948" t="s">
        <v>403</v>
      </c>
    </row>
    <row r="949" spans="1:4">
      <c r="A949" s="4">
        <v>70523</v>
      </c>
      <c r="B949" s="6" t="s">
        <v>911</v>
      </c>
      <c r="C949" s="3">
        <v>70</v>
      </c>
      <c r="D949" t="s">
        <v>403</v>
      </c>
    </row>
    <row r="950" spans="1:4">
      <c r="A950" s="4">
        <v>70670</v>
      </c>
      <c r="B950" s="6" t="s">
        <v>912</v>
      </c>
      <c r="C950" s="3">
        <v>70</v>
      </c>
      <c r="D950" t="s">
        <v>403</v>
      </c>
    </row>
    <row r="951" spans="1:4">
      <c r="A951" s="4">
        <v>70678</v>
      </c>
      <c r="B951" s="6" t="s">
        <v>913</v>
      </c>
      <c r="C951" s="3">
        <v>70</v>
      </c>
      <c r="D951" t="s">
        <v>403</v>
      </c>
    </row>
    <row r="952" spans="1:4">
      <c r="A952" s="4">
        <v>70702</v>
      </c>
      <c r="B952" s="6" t="s">
        <v>914</v>
      </c>
      <c r="C952" s="3">
        <v>70</v>
      </c>
      <c r="D952" t="s">
        <v>403</v>
      </c>
    </row>
    <row r="953" spans="1:4">
      <c r="A953" s="4">
        <v>70708</v>
      </c>
      <c r="B953" s="6" t="s">
        <v>915</v>
      </c>
      <c r="C953" s="3">
        <v>70</v>
      </c>
      <c r="D953" t="s">
        <v>403</v>
      </c>
    </row>
    <row r="954" spans="1:4">
      <c r="A954" s="4">
        <v>70713</v>
      </c>
      <c r="B954" s="6" t="s">
        <v>916</v>
      </c>
      <c r="C954" s="3">
        <v>70</v>
      </c>
      <c r="D954" t="s">
        <v>403</v>
      </c>
    </row>
    <row r="955" spans="1:4">
      <c r="A955" s="4">
        <v>70717</v>
      </c>
      <c r="B955" s="6" t="s">
        <v>917</v>
      </c>
      <c r="C955" s="3">
        <v>70</v>
      </c>
      <c r="D955" t="s">
        <v>403</v>
      </c>
    </row>
    <row r="956" spans="1:4">
      <c r="A956" s="4">
        <v>70742</v>
      </c>
      <c r="B956" s="6" t="s">
        <v>918</v>
      </c>
      <c r="C956" s="3">
        <v>70</v>
      </c>
      <c r="D956" t="s">
        <v>403</v>
      </c>
    </row>
    <row r="957" spans="1:4">
      <c r="A957" s="4">
        <v>70771</v>
      </c>
      <c r="B957" s="6" t="s">
        <v>403</v>
      </c>
      <c r="C957" s="3">
        <v>70</v>
      </c>
      <c r="D957" t="s">
        <v>403</v>
      </c>
    </row>
    <row r="958" spans="1:4">
      <c r="A958" s="4">
        <v>70820</v>
      </c>
      <c r="B958" s="6" t="s">
        <v>919</v>
      </c>
      <c r="C958" s="3">
        <v>70</v>
      </c>
      <c r="D958" t="s">
        <v>403</v>
      </c>
    </row>
    <row r="959" spans="1:4">
      <c r="A959" s="4">
        <v>70823</v>
      </c>
      <c r="B959" s="6" t="s">
        <v>920</v>
      </c>
      <c r="C959" s="3">
        <v>70</v>
      </c>
      <c r="D959" t="s">
        <v>403</v>
      </c>
    </row>
    <row r="960" spans="1:4">
      <c r="A960" s="4">
        <v>73001</v>
      </c>
      <c r="B960" s="6" t="s">
        <v>922</v>
      </c>
      <c r="C960" s="3">
        <v>73</v>
      </c>
      <c r="D960" t="s">
        <v>921</v>
      </c>
    </row>
    <row r="961" spans="1:4">
      <c r="A961" s="4">
        <v>73024</v>
      </c>
      <c r="B961" s="6" t="s">
        <v>923</v>
      </c>
      <c r="C961" s="3">
        <v>73</v>
      </c>
      <c r="D961" t="s">
        <v>921</v>
      </c>
    </row>
    <row r="962" spans="1:4">
      <c r="A962" s="4">
        <v>73026</v>
      </c>
      <c r="B962" s="6" t="s">
        <v>924</v>
      </c>
      <c r="C962" s="3">
        <v>73</v>
      </c>
      <c r="D962" t="s">
        <v>921</v>
      </c>
    </row>
    <row r="963" spans="1:4">
      <c r="A963" s="4">
        <v>73030</v>
      </c>
      <c r="B963" s="6" t="s">
        <v>925</v>
      </c>
      <c r="C963" s="3">
        <v>73</v>
      </c>
      <c r="D963" t="s">
        <v>921</v>
      </c>
    </row>
    <row r="964" spans="1:4">
      <c r="A964" s="4">
        <v>73043</v>
      </c>
      <c r="B964" s="6" t="s">
        <v>926</v>
      </c>
      <c r="C964" s="3">
        <v>73</v>
      </c>
      <c r="D964" t="s">
        <v>921</v>
      </c>
    </row>
    <row r="965" spans="1:4">
      <c r="A965" s="4">
        <v>73055</v>
      </c>
      <c r="B965" s="6" t="s">
        <v>927</v>
      </c>
      <c r="C965" s="3">
        <v>73</v>
      </c>
      <c r="D965" t="s">
        <v>921</v>
      </c>
    </row>
    <row r="966" spans="1:4">
      <c r="A966" s="4">
        <v>73067</v>
      </c>
      <c r="B966" s="6" t="s">
        <v>928</v>
      </c>
      <c r="C966" s="3">
        <v>73</v>
      </c>
      <c r="D966" t="s">
        <v>921</v>
      </c>
    </row>
    <row r="967" spans="1:4">
      <c r="A967" s="4">
        <v>73124</v>
      </c>
      <c r="B967" s="6" t="s">
        <v>929</v>
      </c>
      <c r="C967" s="3">
        <v>73</v>
      </c>
      <c r="D967" t="s">
        <v>921</v>
      </c>
    </row>
    <row r="968" spans="1:4">
      <c r="A968" s="4">
        <v>73148</v>
      </c>
      <c r="B968" s="6" t="s">
        <v>930</v>
      </c>
      <c r="C968" s="3">
        <v>73</v>
      </c>
      <c r="D968" t="s">
        <v>921</v>
      </c>
    </row>
    <row r="969" spans="1:4">
      <c r="A969" s="4">
        <v>73152</v>
      </c>
      <c r="B969" s="6" t="s">
        <v>931</v>
      </c>
      <c r="C969" s="3">
        <v>73</v>
      </c>
      <c r="D969" t="s">
        <v>921</v>
      </c>
    </row>
    <row r="970" spans="1:4">
      <c r="A970" s="4">
        <v>73168</v>
      </c>
      <c r="B970" s="6" t="s">
        <v>932</v>
      </c>
      <c r="C970" s="3">
        <v>73</v>
      </c>
      <c r="D970" t="s">
        <v>921</v>
      </c>
    </row>
    <row r="971" spans="1:4">
      <c r="A971" s="4">
        <v>73200</v>
      </c>
      <c r="B971" s="6" t="s">
        <v>933</v>
      </c>
      <c r="C971" s="3">
        <v>73</v>
      </c>
      <c r="D971" t="s">
        <v>921</v>
      </c>
    </row>
    <row r="972" spans="1:4">
      <c r="A972" s="4">
        <v>73217</v>
      </c>
      <c r="B972" s="6" t="s">
        <v>934</v>
      </c>
      <c r="C972" s="3">
        <v>73</v>
      </c>
      <c r="D972" t="s">
        <v>921</v>
      </c>
    </row>
    <row r="973" spans="1:4">
      <c r="A973" s="4">
        <v>73226</v>
      </c>
      <c r="B973" s="6" t="s">
        <v>935</v>
      </c>
      <c r="C973" s="3">
        <v>73</v>
      </c>
      <c r="D973" t="s">
        <v>921</v>
      </c>
    </row>
    <row r="974" spans="1:4">
      <c r="A974" s="4">
        <v>73236</v>
      </c>
      <c r="B974" s="6" t="s">
        <v>936</v>
      </c>
      <c r="C974" s="3">
        <v>73</v>
      </c>
      <c r="D974" t="s">
        <v>921</v>
      </c>
    </row>
    <row r="975" spans="1:4">
      <c r="A975" s="4">
        <v>73268</v>
      </c>
      <c r="B975" s="6" t="s">
        <v>937</v>
      </c>
      <c r="C975" s="3">
        <v>73</v>
      </c>
      <c r="D975" t="s">
        <v>921</v>
      </c>
    </row>
    <row r="976" spans="1:4">
      <c r="A976" s="4">
        <v>73270</v>
      </c>
      <c r="B976" s="6" t="s">
        <v>938</v>
      </c>
      <c r="C976" s="3">
        <v>73</v>
      </c>
      <c r="D976" t="s">
        <v>921</v>
      </c>
    </row>
    <row r="977" spans="1:4">
      <c r="A977" s="4">
        <v>73275</v>
      </c>
      <c r="B977" s="6" t="s">
        <v>939</v>
      </c>
      <c r="C977" s="3">
        <v>73</v>
      </c>
      <c r="D977" t="s">
        <v>921</v>
      </c>
    </row>
    <row r="978" spans="1:4">
      <c r="A978" s="4">
        <v>73283</v>
      </c>
      <c r="B978" s="6" t="s">
        <v>940</v>
      </c>
      <c r="C978" s="3">
        <v>73</v>
      </c>
      <c r="D978" t="s">
        <v>921</v>
      </c>
    </row>
    <row r="979" spans="1:4">
      <c r="A979" s="4">
        <v>73319</v>
      </c>
      <c r="B979" s="6" t="s">
        <v>941</v>
      </c>
      <c r="C979" s="3">
        <v>73</v>
      </c>
      <c r="D979" t="s">
        <v>921</v>
      </c>
    </row>
    <row r="980" spans="1:4">
      <c r="A980" s="4">
        <v>73347</v>
      </c>
      <c r="B980" s="6" t="s">
        <v>942</v>
      </c>
      <c r="C980" s="3">
        <v>73</v>
      </c>
      <c r="D980" t="s">
        <v>921</v>
      </c>
    </row>
    <row r="981" spans="1:4">
      <c r="A981" s="4">
        <v>73349</v>
      </c>
      <c r="B981" s="6" t="s">
        <v>943</v>
      </c>
      <c r="C981" s="3">
        <v>73</v>
      </c>
      <c r="D981" t="s">
        <v>921</v>
      </c>
    </row>
    <row r="982" spans="1:4">
      <c r="A982" s="4">
        <v>73352</v>
      </c>
      <c r="B982" s="6" t="s">
        <v>944</v>
      </c>
      <c r="C982" s="3">
        <v>73</v>
      </c>
      <c r="D982" t="s">
        <v>921</v>
      </c>
    </row>
    <row r="983" spans="1:4">
      <c r="A983" s="4">
        <v>73408</v>
      </c>
      <c r="B983" s="6" t="s">
        <v>945</v>
      </c>
      <c r="C983" s="3">
        <v>73</v>
      </c>
      <c r="D983" t="s">
        <v>921</v>
      </c>
    </row>
    <row r="984" spans="1:4">
      <c r="A984" s="4">
        <v>73411</v>
      </c>
      <c r="B984" s="6" t="s">
        <v>946</v>
      </c>
      <c r="C984" s="3">
        <v>73</v>
      </c>
      <c r="D984" t="s">
        <v>921</v>
      </c>
    </row>
    <row r="985" spans="1:4">
      <c r="A985" s="4">
        <v>73443</v>
      </c>
      <c r="B985" s="6" t="s">
        <v>947</v>
      </c>
      <c r="C985" s="3">
        <v>73</v>
      </c>
      <c r="D985" t="s">
        <v>921</v>
      </c>
    </row>
    <row r="986" spans="1:4">
      <c r="A986" s="4">
        <v>73449</v>
      </c>
      <c r="B986" s="6" t="s">
        <v>948</v>
      </c>
      <c r="C986" s="3">
        <v>73</v>
      </c>
      <c r="D986" t="s">
        <v>921</v>
      </c>
    </row>
    <row r="987" spans="1:4">
      <c r="A987" s="4">
        <v>73461</v>
      </c>
      <c r="B987" s="6" t="s">
        <v>949</v>
      </c>
      <c r="C987" s="3">
        <v>73</v>
      </c>
      <c r="D987" t="s">
        <v>921</v>
      </c>
    </row>
    <row r="988" spans="1:4">
      <c r="A988" s="4">
        <v>73483</v>
      </c>
      <c r="B988" s="6" t="s">
        <v>950</v>
      </c>
      <c r="C988" s="3">
        <v>73</v>
      </c>
      <c r="D988" t="s">
        <v>921</v>
      </c>
    </row>
    <row r="989" spans="1:4">
      <c r="A989" s="4">
        <v>73504</v>
      </c>
      <c r="B989" s="6" t="s">
        <v>951</v>
      </c>
      <c r="C989" s="3">
        <v>73</v>
      </c>
      <c r="D989" t="s">
        <v>921</v>
      </c>
    </row>
    <row r="990" spans="1:4">
      <c r="A990" s="4">
        <v>73520</v>
      </c>
      <c r="B990" s="6" t="s">
        <v>952</v>
      </c>
      <c r="C990" s="3">
        <v>73</v>
      </c>
      <c r="D990" t="s">
        <v>921</v>
      </c>
    </row>
    <row r="991" spans="1:4">
      <c r="A991" s="4">
        <v>73547</v>
      </c>
      <c r="B991" s="6" t="s">
        <v>953</v>
      </c>
      <c r="C991" s="3">
        <v>73</v>
      </c>
      <c r="D991" t="s">
        <v>921</v>
      </c>
    </row>
    <row r="992" spans="1:4">
      <c r="A992" s="4">
        <v>73555</v>
      </c>
      <c r="B992" s="6" t="s">
        <v>954</v>
      </c>
      <c r="C992" s="3">
        <v>73</v>
      </c>
      <c r="D992" t="s">
        <v>921</v>
      </c>
    </row>
    <row r="993" spans="1:4">
      <c r="A993" s="4">
        <v>73563</v>
      </c>
      <c r="B993" s="6" t="s">
        <v>955</v>
      </c>
      <c r="C993" s="3">
        <v>73</v>
      </c>
      <c r="D993" t="s">
        <v>921</v>
      </c>
    </row>
    <row r="994" spans="1:4">
      <c r="A994" s="4">
        <v>73585</v>
      </c>
      <c r="B994" s="6" t="s">
        <v>956</v>
      </c>
      <c r="C994" s="3">
        <v>73</v>
      </c>
      <c r="D994" t="s">
        <v>921</v>
      </c>
    </row>
    <row r="995" spans="1:4">
      <c r="A995" s="4">
        <v>73616</v>
      </c>
      <c r="B995" s="6" t="s">
        <v>957</v>
      </c>
      <c r="C995" s="3">
        <v>73</v>
      </c>
      <c r="D995" t="s">
        <v>921</v>
      </c>
    </row>
    <row r="996" spans="1:4">
      <c r="A996" s="4">
        <v>73622</v>
      </c>
      <c r="B996" s="6" t="s">
        <v>958</v>
      </c>
      <c r="C996" s="3">
        <v>73</v>
      </c>
      <c r="D996" t="s">
        <v>921</v>
      </c>
    </row>
    <row r="997" spans="1:4">
      <c r="A997" s="4">
        <v>73624</v>
      </c>
      <c r="B997" s="6" t="s">
        <v>959</v>
      </c>
      <c r="C997" s="3">
        <v>73</v>
      </c>
      <c r="D997" t="s">
        <v>921</v>
      </c>
    </row>
    <row r="998" spans="1:4">
      <c r="A998" s="4">
        <v>73671</v>
      </c>
      <c r="B998" s="6" t="s">
        <v>960</v>
      </c>
      <c r="C998" s="3">
        <v>73</v>
      </c>
      <c r="D998" t="s">
        <v>921</v>
      </c>
    </row>
    <row r="999" spans="1:4">
      <c r="A999" s="4">
        <v>73675</v>
      </c>
      <c r="B999" s="6" t="s">
        <v>961</v>
      </c>
      <c r="C999" s="3">
        <v>73</v>
      </c>
      <c r="D999" t="s">
        <v>921</v>
      </c>
    </row>
    <row r="1000" spans="1:4">
      <c r="A1000" s="4">
        <v>73678</v>
      </c>
      <c r="B1000" s="6" t="s">
        <v>107</v>
      </c>
      <c r="C1000" s="3">
        <v>73</v>
      </c>
      <c r="D1000" t="s">
        <v>921</v>
      </c>
    </row>
    <row r="1001" spans="1:4">
      <c r="A1001" s="4">
        <v>73686</v>
      </c>
      <c r="B1001" s="6" t="s">
        <v>962</v>
      </c>
      <c r="C1001" s="3">
        <v>73</v>
      </c>
      <c r="D1001" t="s">
        <v>921</v>
      </c>
    </row>
    <row r="1002" spans="1:4">
      <c r="A1002" s="4">
        <v>73770</v>
      </c>
      <c r="B1002" s="6" t="s">
        <v>402</v>
      </c>
      <c r="C1002" s="3">
        <v>73</v>
      </c>
      <c r="D1002" t="s">
        <v>921</v>
      </c>
    </row>
    <row r="1003" spans="1:4">
      <c r="A1003" s="4">
        <v>73854</v>
      </c>
      <c r="B1003" s="6" t="s">
        <v>963</v>
      </c>
      <c r="C1003" s="3">
        <v>73</v>
      </c>
      <c r="D1003" t="s">
        <v>921</v>
      </c>
    </row>
    <row r="1004" spans="1:4">
      <c r="A1004" s="4">
        <v>73861</v>
      </c>
      <c r="B1004" s="6" t="s">
        <v>964</v>
      </c>
      <c r="C1004" s="3">
        <v>73</v>
      </c>
      <c r="D1004" t="s">
        <v>921</v>
      </c>
    </row>
    <row r="1005" spans="1:4">
      <c r="A1005" s="4">
        <v>73870</v>
      </c>
      <c r="B1005" s="6" t="s">
        <v>965</v>
      </c>
      <c r="C1005" s="3">
        <v>73</v>
      </c>
      <c r="D1005" t="s">
        <v>921</v>
      </c>
    </row>
    <row r="1006" spans="1:4">
      <c r="A1006" s="4">
        <v>73873</v>
      </c>
      <c r="B1006" s="6" t="s">
        <v>966</v>
      </c>
      <c r="C1006" s="3">
        <v>73</v>
      </c>
      <c r="D1006" t="s">
        <v>921</v>
      </c>
    </row>
    <row r="1007" spans="1:4">
      <c r="A1007" s="4">
        <v>76001</v>
      </c>
      <c r="B1007" s="6" t="s">
        <v>968</v>
      </c>
      <c r="C1007" s="3">
        <v>76</v>
      </c>
      <c r="D1007" t="s">
        <v>967</v>
      </c>
    </row>
    <row r="1008" spans="1:4">
      <c r="A1008" s="4">
        <v>76020</v>
      </c>
      <c r="B1008" s="6" t="s">
        <v>969</v>
      </c>
      <c r="C1008" s="3">
        <v>76</v>
      </c>
      <c r="D1008" t="s">
        <v>967</v>
      </c>
    </row>
    <row r="1009" spans="1:4">
      <c r="A1009" s="4">
        <v>76036</v>
      </c>
      <c r="B1009" s="6" t="s">
        <v>970</v>
      </c>
      <c r="C1009" s="3">
        <v>76</v>
      </c>
      <c r="D1009" t="s">
        <v>967</v>
      </c>
    </row>
    <row r="1010" spans="1:4">
      <c r="A1010" s="4">
        <v>76041</v>
      </c>
      <c r="B1010" s="6" t="s">
        <v>971</v>
      </c>
      <c r="C1010" s="3">
        <v>76</v>
      </c>
      <c r="D1010" t="s">
        <v>967</v>
      </c>
    </row>
    <row r="1011" spans="1:4">
      <c r="A1011" s="4">
        <v>76054</v>
      </c>
      <c r="B1011" s="6" t="s">
        <v>27</v>
      </c>
      <c r="C1011" s="3">
        <v>76</v>
      </c>
      <c r="D1011" t="s">
        <v>967</v>
      </c>
    </row>
    <row r="1012" spans="1:4">
      <c r="A1012" s="4">
        <v>76100</v>
      </c>
      <c r="B1012" s="6" t="s">
        <v>162</v>
      </c>
      <c r="C1012" s="3">
        <v>76</v>
      </c>
      <c r="D1012" t="s">
        <v>967</v>
      </c>
    </row>
    <row r="1013" spans="1:4">
      <c r="A1013" s="4">
        <v>76109</v>
      </c>
      <c r="B1013" s="6" t="s">
        <v>972</v>
      </c>
      <c r="C1013" s="3">
        <v>76</v>
      </c>
      <c r="D1013" t="s">
        <v>967</v>
      </c>
    </row>
    <row r="1014" spans="1:4">
      <c r="A1014" s="4">
        <v>76111</v>
      </c>
      <c r="B1014" s="6" t="s">
        <v>973</v>
      </c>
      <c r="C1014" s="3">
        <v>76</v>
      </c>
      <c r="D1014" t="s">
        <v>967</v>
      </c>
    </row>
    <row r="1015" spans="1:4">
      <c r="A1015" s="4">
        <v>76113</v>
      </c>
      <c r="B1015" s="6" t="s">
        <v>974</v>
      </c>
      <c r="C1015" s="3">
        <v>76</v>
      </c>
      <c r="D1015" t="s">
        <v>967</v>
      </c>
    </row>
    <row r="1016" spans="1:4">
      <c r="A1016" s="4">
        <v>76122</v>
      </c>
      <c r="B1016" s="6" t="s">
        <v>975</v>
      </c>
      <c r="C1016" s="3">
        <v>76</v>
      </c>
      <c r="D1016" t="s">
        <v>967</v>
      </c>
    </row>
    <row r="1017" spans="1:4">
      <c r="A1017" s="4">
        <v>76126</v>
      </c>
      <c r="B1017" s="6" t="s">
        <v>976</v>
      </c>
      <c r="C1017" s="3">
        <v>76</v>
      </c>
      <c r="D1017" t="s">
        <v>967</v>
      </c>
    </row>
    <row r="1018" spans="1:4">
      <c r="A1018" s="4">
        <v>76130</v>
      </c>
      <c r="B1018" s="6" t="s">
        <v>142</v>
      </c>
      <c r="C1018" s="3">
        <v>76</v>
      </c>
      <c r="D1018" t="s">
        <v>967</v>
      </c>
    </row>
    <row r="1019" spans="1:4">
      <c r="A1019" s="4">
        <v>76147</v>
      </c>
      <c r="B1019" s="6" t="s">
        <v>977</v>
      </c>
      <c r="C1019" s="3">
        <v>76</v>
      </c>
      <c r="D1019" t="s">
        <v>967</v>
      </c>
    </row>
    <row r="1020" spans="1:4">
      <c r="A1020" s="4">
        <v>76233</v>
      </c>
      <c r="B1020" s="6" t="s">
        <v>978</v>
      </c>
      <c r="C1020" s="3">
        <v>76</v>
      </c>
      <c r="D1020" t="s">
        <v>967</v>
      </c>
    </row>
    <row r="1021" spans="1:4">
      <c r="A1021" s="4">
        <v>76243</v>
      </c>
      <c r="B1021" s="6" t="s">
        <v>979</v>
      </c>
      <c r="C1021" s="3">
        <v>76</v>
      </c>
      <c r="D1021" t="s">
        <v>967</v>
      </c>
    </row>
    <row r="1022" spans="1:4">
      <c r="A1022" s="4">
        <v>76246</v>
      </c>
      <c r="B1022" s="6" t="s">
        <v>980</v>
      </c>
      <c r="C1022" s="3">
        <v>76</v>
      </c>
      <c r="D1022" t="s">
        <v>967</v>
      </c>
    </row>
    <row r="1023" spans="1:4">
      <c r="A1023" s="4">
        <v>76248</v>
      </c>
      <c r="B1023" s="6" t="s">
        <v>981</v>
      </c>
      <c r="C1023" s="3">
        <v>76</v>
      </c>
      <c r="D1023" t="s">
        <v>967</v>
      </c>
    </row>
    <row r="1024" spans="1:4">
      <c r="A1024" s="4">
        <v>76250</v>
      </c>
      <c r="B1024" s="6" t="s">
        <v>982</v>
      </c>
      <c r="C1024" s="3">
        <v>76</v>
      </c>
      <c r="D1024" t="s">
        <v>967</v>
      </c>
    </row>
    <row r="1025" spans="1:4">
      <c r="A1025" s="4">
        <v>76275</v>
      </c>
      <c r="B1025" s="6" t="s">
        <v>983</v>
      </c>
      <c r="C1025" s="3">
        <v>76</v>
      </c>
      <c r="D1025" t="s">
        <v>967</v>
      </c>
    </row>
    <row r="1026" spans="1:4">
      <c r="A1026" s="4">
        <v>76306</v>
      </c>
      <c r="B1026" s="6" t="s">
        <v>984</v>
      </c>
      <c r="C1026" s="3">
        <v>76</v>
      </c>
      <c r="D1026" t="s">
        <v>967</v>
      </c>
    </row>
    <row r="1027" spans="1:4">
      <c r="A1027" s="4">
        <v>76318</v>
      </c>
      <c r="B1027" s="6" t="s">
        <v>985</v>
      </c>
      <c r="C1027" s="3">
        <v>76</v>
      </c>
      <c r="D1027" t="s">
        <v>967</v>
      </c>
    </row>
    <row r="1028" spans="1:4">
      <c r="A1028" s="4">
        <v>76364</v>
      </c>
      <c r="B1028" s="6" t="s">
        <v>986</v>
      </c>
      <c r="C1028" s="3">
        <v>76</v>
      </c>
      <c r="D1028" t="s">
        <v>967</v>
      </c>
    </row>
    <row r="1029" spans="1:4">
      <c r="A1029" s="4">
        <v>76377</v>
      </c>
      <c r="B1029" s="6" t="s">
        <v>987</v>
      </c>
      <c r="C1029" s="3">
        <v>76</v>
      </c>
      <c r="D1029" t="s">
        <v>967</v>
      </c>
    </row>
    <row r="1030" spans="1:4">
      <c r="A1030" s="4">
        <v>76400</v>
      </c>
      <c r="B1030" s="6" t="s">
        <v>78</v>
      </c>
      <c r="C1030" s="3">
        <v>76</v>
      </c>
      <c r="D1030" t="s">
        <v>967</v>
      </c>
    </row>
    <row r="1031" spans="1:4">
      <c r="A1031" s="4">
        <v>76403</v>
      </c>
      <c r="B1031" s="6" t="s">
        <v>256</v>
      </c>
      <c r="C1031" s="3">
        <v>76</v>
      </c>
      <c r="D1031" t="s">
        <v>967</v>
      </c>
    </row>
    <row r="1032" spans="1:4">
      <c r="A1032" s="4">
        <v>76497</v>
      </c>
      <c r="B1032" s="6" t="s">
        <v>988</v>
      </c>
      <c r="C1032" s="3">
        <v>76</v>
      </c>
      <c r="D1032" t="s">
        <v>967</v>
      </c>
    </row>
    <row r="1033" spans="1:4">
      <c r="A1033" s="4">
        <v>76520</v>
      </c>
      <c r="B1033" s="6" t="s">
        <v>989</v>
      </c>
      <c r="C1033" s="3">
        <v>76</v>
      </c>
      <c r="D1033" t="s">
        <v>967</v>
      </c>
    </row>
    <row r="1034" spans="1:4">
      <c r="A1034" s="4">
        <v>76563</v>
      </c>
      <c r="B1034" s="6" t="s">
        <v>990</v>
      </c>
      <c r="C1034" s="3">
        <v>76</v>
      </c>
      <c r="D1034" t="s">
        <v>967</v>
      </c>
    </row>
    <row r="1035" spans="1:4">
      <c r="A1035" s="4">
        <v>76606</v>
      </c>
      <c r="B1035" s="6" t="s">
        <v>703</v>
      </c>
      <c r="C1035" s="3">
        <v>76</v>
      </c>
      <c r="D1035" t="s">
        <v>967</v>
      </c>
    </row>
    <row r="1036" spans="1:4">
      <c r="A1036" s="4">
        <v>76616</v>
      </c>
      <c r="B1036" s="6" t="s">
        <v>991</v>
      </c>
      <c r="C1036" s="3">
        <v>76</v>
      </c>
      <c r="D1036" t="s">
        <v>967</v>
      </c>
    </row>
    <row r="1037" spans="1:4">
      <c r="A1037" s="4">
        <v>76622</v>
      </c>
      <c r="B1037" s="6" t="s">
        <v>992</v>
      </c>
      <c r="C1037" s="3">
        <v>76</v>
      </c>
      <c r="D1037" t="s">
        <v>967</v>
      </c>
    </row>
    <row r="1038" spans="1:4">
      <c r="A1038" s="4">
        <v>76670</v>
      </c>
      <c r="B1038" s="6" t="s">
        <v>917</v>
      </c>
      <c r="C1038" s="3">
        <v>76</v>
      </c>
      <c r="D1038" t="s">
        <v>967</v>
      </c>
    </row>
    <row r="1039" spans="1:4">
      <c r="A1039" s="4">
        <v>76736</v>
      </c>
      <c r="B1039" s="6" t="s">
        <v>993</v>
      </c>
      <c r="C1039" s="3">
        <v>76</v>
      </c>
      <c r="D1039" t="s">
        <v>967</v>
      </c>
    </row>
    <row r="1040" spans="1:4">
      <c r="A1040" s="4">
        <v>76823</v>
      </c>
      <c r="B1040" s="6" t="s">
        <v>994</v>
      </c>
      <c r="C1040" s="3">
        <v>76</v>
      </c>
      <c r="D1040" t="s">
        <v>967</v>
      </c>
    </row>
    <row r="1041" spans="1:4">
      <c r="A1041" s="4">
        <v>76828</v>
      </c>
      <c r="B1041" s="6" t="s">
        <v>995</v>
      </c>
      <c r="C1041" s="3">
        <v>76</v>
      </c>
      <c r="D1041" t="s">
        <v>967</v>
      </c>
    </row>
    <row r="1042" spans="1:4">
      <c r="A1042" s="4">
        <v>76834</v>
      </c>
      <c r="B1042" s="6" t="s">
        <v>996</v>
      </c>
      <c r="C1042" s="3">
        <v>76</v>
      </c>
      <c r="D1042" t="s">
        <v>967</v>
      </c>
    </row>
    <row r="1043" spans="1:4">
      <c r="A1043" s="4">
        <v>76845</v>
      </c>
      <c r="B1043" s="6" t="s">
        <v>997</v>
      </c>
      <c r="C1043" s="3">
        <v>76</v>
      </c>
      <c r="D1043" t="s">
        <v>967</v>
      </c>
    </row>
    <row r="1044" spans="1:4">
      <c r="A1044" s="4">
        <v>76863</v>
      </c>
      <c r="B1044" s="6" t="s">
        <v>998</v>
      </c>
      <c r="C1044" s="3">
        <v>76</v>
      </c>
      <c r="D1044" t="s">
        <v>967</v>
      </c>
    </row>
    <row r="1045" spans="1:4">
      <c r="A1045" s="4">
        <v>76869</v>
      </c>
      <c r="B1045" s="6" t="s">
        <v>999</v>
      </c>
      <c r="C1045" s="3">
        <v>76</v>
      </c>
      <c r="D1045" t="s">
        <v>967</v>
      </c>
    </row>
    <row r="1046" spans="1:4">
      <c r="A1046" s="4">
        <v>76890</v>
      </c>
      <c r="B1046" s="6" t="s">
        <v>1000</v>
      </c>
      <c r="C1046" s="3">
        <v>76</v>
      </c>
      <c r="D1046" t="s">
        <v>967</v>
      </c>
    </row>
    <row r="1047" spans="1:4">
      <c r="A1047" s="4">
        <v>76892</v>
      </c>
      <c r="B1047" s="6" t="s">
        <v>1001</v>
      </c>
      <c r="C1047" s="3">
        <v>76</v>
      </c>
      <c r="D1047" t="s">
        <v>967</v>
      </c>
    </row>
    <row r="1048" spans="1:4">
      <c r="A1048" s="4">
        <v>76895</v>
      </c>
      <c r="B1048" s="6" t="s">
        <v>1002</v>
      </c>
      <c r="C1048" s="3">
        <v>76</v>
      </c>
      <c r="D1048" t="s">
        <v>967</v>
      </c>
    </row>
    <row r="1049" spans="1:4">
      <c r="A1049" s="4">
        <v>81001</v>
      </c>
      <c r="B1049" s="6" t="s">
        <v>1003</v>
      </c>
      <c r="C1049" s="3">
        <v>81</v>
      </c>
      <c r="D1049" t="s">
        <v>1003</v>
      </c>
    </row>
    <row r="1050" spans="1:4">
      <c r="A1050" s="4">
        <v>81065</v>
      </c>
      <c r="B1050" s="6" t="s">
        <v>1004</v>
      </c>
      <c r="C1050" s="3">
        <v>81</v>
      </c>
      <c r="D1050" t="s">
        <v>1003</v>
      </c>
    </row>
    <row r="1051" spans="1:4">
      <c r="A1051" s="4">
        <v>81220</v>
      </c>
      <c r="B1051" s="6" t="s">
        <v>1005</v>
      </c>
      <c r="C1051" s="3">
        <v>81</v>
      </c>
      <c r="D1051" t="s">
        <v>1003</v>
      </c>
    </row>
    <row r="1052" spans="1:4">
      <c r="A1052" s="4">
        <v>81300</v>
      </c>
      <c r="B1052" s="6" t="s">
        <v>1006</v>
      </c>
      <c r="C1052" s="3">
        <v>81</v>
      </c>
      <c r="D1052" t="s">
        <v>1003</v>
      </c>
    </row>
    <row r="1053" spans="1:4">
      <c r="A1053" s="4">
        <v>81591</v>
      </c>
      <c r="B1053" s="6" t="s">
        <v>1007</v>
      </c>
      <c r="C1053" s="3">
        <v>81</v>
      </c>
      <c r="D1053" t="s">
        <v>1003</v>
      </c>
    </row>
    <row r="1054" spans="1:4">
      <c r="A1054" s="4">
        <v>81736</v>
      </c>
      <c r="B1054" s="6" t="s">
        <v>1008</v>
      </c>
      <c r="C1054" s="3">
        <v>81</v>
      </c>
      <c r="D1054" t="s">
        <v>1003</v>
      </c>
    </row>
    <row r="1055" spans="1:4">
      <c r="A1055" s="4">
        <v>81794</v>
      </c>
      <c r="B1055" s="6" t="s">
        <v>1009</v>
      </c>
      <c r="C1055" s="3">
        <v>81</v>
      </c>
      <c r="D1055" t="s">
        <v>1003</v>
      </c>
    </row>
    <row r="1056" spans="1:4">
      <c r="A1056" s="4">
        <v>85001</v>
      </c>
      <c r="B1056" s="6" t="s">
        <v>1011</v>
      </c>
      <c r="C1056" s="3">
        <v>85</v>
      </c>
      <c r="D1056" t="s">
        <v>1010</v>
      </c>
    </row>
    <row r="1057" spans="1:4">
      <c r="A1057" s="4">
        <v>85010</v>
      </c>
      <c r="B1057" s="6" t="s">
        <v>1012</v>
      </c>
      <c r="C1057" s="3">
        <v>85</v>
      </c>
      <c r="D1057" t="s">
        <v>1010</v>
      </c>
    </row>
    <row r="1058" spans="1:4">
      <c r="A1058" s="4">
        <v>85015</v>
      </c>
      <c r="B1058" s="6" t="s">
        <v>1013</v>
      </c>
      <c r="C1058" s="3">
        <v>85</v>
      </c>
      <c r="D1058" t="s">
        <v>1010</v>
      </c>
    </row>
    <row r="1059" spans="1:4">
      <c r="A1059" s="4">
        <v>85125</v>
      </c>
      <c r="B1059" s="6" t="s">
        <v>1014</v>
      </c>
      <c r="C1059" s="3">
        <v>85</v>
      </c>
      <c r="D1059" t="s">
        <v>1010</v>
      </c>
    </row>
    <row r="1060" spans="1:4">
      <c r="A1060" s="4">
        <v>85136</v>
      </c>
      <c r="B1060" s="6" t="s">
        <v>1015</v>
      </c>
      <c r="C1060" s="3">
        <v>85</v>
      </c>
      <c r="D1060" t="s">
        <v>1010</v>
      </c>
    </row>
    <row r="1061" spans="1:4">
      <c r="A1061" s="4">
        <v>85139</v>
      </c>
      <c r="B1061" s="6" t="s">
        <v>1016</v>
      </c>
      <c r="C1061" s="3">
        <v>85</v>
      </c>
      <c r="D1061" t="s">
        <v>1010</v>
      </c>
    </row>
    <row r="1062" spans="1:4">
      <c r="A1062" s="4">
        <v>85162</v>
      </c>
      <c r="B1062" s="6" t="s">
        <v>1017</v>
      </c>
      <c r="C1062" s="3">
        <v>85</v>
      </c>
      <c r="D1062" t="s">
        <v>1010</v>
      </c>
    </row>
    <row r="1063" spans="1:4">
      <c r="A1063" s="4">
        <v>85225</v>
      </c>
      <c r="B1063" s="6" t="s">
        <v>1018</v>
      </c>
      <c r="C1063" s="3">
        <v>85</v>
      </c>
      <c r="D1063" t="s">
        <v>1010</v>
      </c>
    </row>
    <row r="1064" spans="1:4">
      <c r="A1064" s="4">
        <v>85230</v>
      </c>
      <c r="B1064" s="6" t="s">
        <v>1019</v>
      </c>
      <c r="C1064" s="3">
        <v>85</v>
      </c>
      <c r="D1064" t="s">
        <v>1010</v>
      </c>
    </row>
    <row r="1065" spans="1:4">
      <c r="A1065" s="4">
        <v>85250</v>
      </c>
      <c r="B1065" s="6" t="s">
        <v>1020</v>
      </c>
      <c r="C1065" s="3">
        <v>85</v>
      </c>
      <c r="D1065" t="s">
        <v>1010</v>
      </c>
    </row>
    <row r="1066" spans="1:4">
      <c r="A1066" s="4">
        <v>85263</v>
      </c>
      <c r="B1066" s="6" t="s">
        <v>1021</v>
      </c>
      <c r="C1066" s="3">
        <v>85</v>
      </c>
      <c r="D1066" t="s">
        <v>1010</v>
      </c>
    </row>
    <row r="1067" spans="1:4">
      <c r="A1067" s="4">
        <v>85279</v>
      </c>
      <c r="B1067" s="6" t="s">
        <v>1022</v>
      </c>
      <c r="C1067" s="3">
        <v>85</v>
      </c>
      <c r="D1067" t="s">
        <v>1010</v>
      </c>
    </row>
    <row r="1068" spans="1:4">
      <c r="A1068" s="4">
        <v>85300</v>
      </c>
      <c r="B1068" s="6" t="s">
        <v>98</v>
      </c>
      <c r="C1068" s="3">
        <v>85</v>
      </c>
      <c r="D1068" t="s">
        <v>1010</v>
      </c>
    </row>
    <row r="1069" spans="1:4">
      <c r="A1069" s="4">
        <v>85315</v>
      </c>
      <c r="B1069" s="6" t="s">
        <v>1023</v>
      </c>
      <c r="C1069" s="3">
        <v>85</v>
      </c>
      <c r="D1069" t="s">
        <v>1010</v>
      </c>
    </row>
    <row r="1070" spans="1:4">
      <c r="A1070" s="4">
        <v>85325</v>
      </c>
      <c r="B1070" s="6" t="s">
        <v>1024</v>
      </c>
      <c r="C1070" s="3">
        <v>85</v>
      </c>
      <c r="D1070" t="s">
        <v>1010</v>
      </c>
    </row>
    <row r="1071" spans="1:4">
      <c r="A1071" s="4">
        <v>85400</v>
      </c>
      <c r="B1071" s="6" t="s">
        <v>1025</v>
      </c>
      <c r="C1071" s="3">
        <v>85</v>
      </c>
      <c r="D1071" t="s">
        <v>1010</v>
      </c>
    </row>
    <row r="1072" spans="1:4">
      <c r="A1072" s="4">
        <v>85410</v>
      </c>
      <c r="B1072" s="6" t="s">
        <v>1026</v>
      </c>
      <c r="C1072" s="3">
        <v>85</v>
      </c>
      <c r="D1072" t="s">
        <v>1010</v>
      </c>
    </row>
    <row r="1073" spans="1:4">
      <c r="A1073" s="4">
        <v>85430</v>
      </c>
      <c r="B1073" s="6" t="s">
        <v>1027</v>
      </c>
      <c r="C1073" s="3">
        <v>85</v>
      </c>
      <c r="D1073" t="s">
        <v>1010</v>
      </c>
    </row>
    <row r="1074" spans="1:4">
      <c r="A1074" s="4">
        <v>85440</v>
      </c>
      <c r="B1074" s="6" t="s">
        <v>207</v>
      </c>
      <c r="C1074" s="3">
        <v>85</v>
      </c>
      <c r="D1074" t="s">
        <v>1010</v>
      </c>
    </row>
    <row r="1075" spans="1:4">
      <c r="A1075" s="4">
        <v>86001</v>
      </c>
      <c r="B1075" s="6" t="s">
        <v>1029</v>
      </c>
      <c r="C1075" s="3">
        <v>86</v>
      </c>
      <c r="D1075" t="s">
        <v>1028</v>
      </c>
    </row>
    <row r="1076" spans="1:4">
      <c r="A1076" s="4">
        <v>86219</v>
      </c>
      <c r="B1076" s="6" t="s">
        <v>714</v>
      </c>
      <c r="C1076" s="3">
        <v>86</v>
      </c>
      <c r="D1076" t="s">
        <v>1028</v>
      </c>
    </row>
    <row r="1077" spans="1:4">
      <c r="A1077" s="4">
        <v>86320</v>
      </c>
      <c r="B1077" s="6" t="s">
        <v>1030</v>
      </c>
      <c r="C1077" s="3">
        <v>86</v>
      </c>
      <c r="D1077" t="s">
        <v>1028</v>
      </c>
    </row>
    <row r="1078" spans="1:4">
      <c r="A1078" s="4">
        <v>86568</v>
      </c>
      <c r="B1078" s="6" t="s">
        <v>1031</v>
      </c>
      <c r="C1078" s="3">
        <v>86</v>
      </c>
      <c r="D1078" t="s">
        <v>1028</v>
      </c>
    </row>
    <row r="1079" spans="1:4">
      <c r="A1079" s="4">
        <v>86569</v>
      </c>
      <c r="B1079" s="6" t="s">
        <v>1032</v>
      </c>
      <c r="C1079" s="3">
        <v>86</v>
      </c>
      <c r="D1079" t="s">
        <v>1028</v>
      </c>
    </row>
    <row r="1080" spans="1:4">
      <c r="A1080" s="4">
        <v>86571</v>
      </c>
      <c r="B1080" s="6" t="s">
        <v>1033</v>
      </c>
      <c r="C1080" s="3">
        <v>86</v>
      </c>
      <c r="D1080" t="s">
        <v>1028</v>
      </c>
    </row>
    <row r="1081" spans="1:4">
      <c r="A1081" s="4">
        <v>86573</v>
      </c>
      <c r="B1081" s="6" t="s">
        <v>1034</v>
      </c>
      <c r="C1081" s="3">
        <v>86</v>
      </c>
      <c r="D1081" t="s">
        <v>1028</v>
      </c>
    </row>
    <row r="1082" spans="1:4">
      <c r="A1082" s="4">
        <v>86749</v>
      </c>
      <c r="B1082" s="6" t="s">
        <v>1035</v>
      </c>
      <c r="C1082" s="3">
        <v>86</v>
      </c>
      <c r="D1082" t="s">
        <v>1028</v>
      </c>
    </row>
    <row r="1083" spans="1:4">
      <c r="A1083" s="4">
        <v>86755</v>
      </c>
      <c r="B1083" s="6" t="s">
        <v>103</v>
      </c>
      <c r="C1083" s="3">
        <v>86</v>
      </c>
      <c r="D1083" t="s">
        <v>1028</v>
      </c>
    </row>
    <row r="1084" spans="1:4">
      <c r="A1084" s="4">
        <v>86757</v>
      </c>
      <c r="B1084" s="6" t="s">
        <v>886</v>
      </c>
      <c r="C1084" s="3">
        <v>86</v>
      </c>
      <c r="D1084" t="s">
        <v>1028</v>
      </c>
    </row>
    <row r="1085" spans="1:4">
      <c r="A1085" s="4">
        <v>86760</v>
      </c>
      <c r="B1085" s="6" t="s">
        <v>793</v>
      </c>
      <c r="C1085" s="3">
        <v>86</v>
      </c>
      <c r="D1085" t="s">
        <v>1028</v>
      </c>
    </row>
    <row r="1086" spans="1:4">
      <c r="A1086" s="4">
        <v>86865</v>
      </c>
      <c r="B1086" s="6" t="s">
        <v>1036</v>
      </c>
      <c r="C1086" s="3">
        <v>86</v>
      </c>
      <c r="D1086" t="s">
        <v>1028</v>
      </c>
    </row>
    <row r="1087" spans="1:4">
      <c r="A1087" s="4">
        <v>86885</v>
      </c>
      <c r="B1087" s="6" t="s">
        <v>1037</v>
      </c>
      <c r="C1087" s="3">
        <v>86</v>
      </c>
      <c r="D1087" t="s">
        <v>1028</v>
      </c>
    </row>
    <row r="1088" spans="1:4">
      <c r="A1088" s="4">
        <v>88001</v>
      </c>
      <c r="B1088" s="6" t="s">
        <v>881</v>
      </c>
      <c r="C1088" s="3">
        <v>88</v>
      </c>
      <c r="D1088" t="s">
        <v>1038</v>
      </c>
    </row>
    <row r="1089" spans="1:4">
      <c r="A1089" s="4">
        <v>88564</v>
      </c>
      <c r="B1089" s="6" t="s">
        <v>746</v>
      </c>
      <c r="C1089" s="3">
        <v>88</v>
      </c>
      <c r="D1089" t="s">
        <v>1038</v>
      </c>
    </row>
    <row r="1090" spans="1:4">
      <c r="A1090" s="4">
        <v>91001</v>
      </c>
      <c r="B1090" s="6" t="s">
        <v>1040</v>
      </c>
      <c r="C1090" s="3">
        <v>91</v>
      </c>
      <c r="D1090" t="s">
        <v>1039</v>
      </c>
    </row>
    <row r="1091" spans="1:4">
      <c r="A1091" s="4">
        <v>91263</v>
      </c>
      <c r="B1091" s="6" t="s">
        <v>1041</v>
      </c>
      <c r="C1091" s="3">
        <v>91</v>
      </c>
      <c r="D1091" t="s">
        <v>1039</v>
      </c>
    </row>
    <row r="1092" spans="1:4">
      <c r="A1092" s="4">
        <v>91405</v>
      </c>
      <c r="B1092" s="6" t="s">
        <v>1042</v>
      </c>
      <c r="C1092" s="3">
        <v>91</v>
      </c>
      <c r="D1092" t="s">
        <v>1039</v>
      </c>
    </row>
    <row r="1093" spans="1:4">
      <c r="A1093" s="4">
        <v>91407</v>
      </c>
      <c r="B1093" s="6" t="s">
        <v>1043</v>
      </c>
      <c r="C1093" s="3">
        <v>91</v>
      </c>
      <c r="D1093" t="s">
        <v>1039</v>
      </c>
    </row>
    <row r="1094" spans="1:4">
      <c r="A1094" s="4">
        <v>91430</v>
      </c>
      <c r="B1094" s="6" t="s">
        <v>256</v>
      </c>
      <c r="C1094" s="3">
        <v>91</v>
      </c>
      <c r="D1094" t="s">
        <v>1039</v>
      </c>
    </row>
    <row r="1095" spans="1:4">
      <c r="A1095" s="4">
        <v>91460</v>
      </c>
      <c r="B1095" s="6" t="s">
        <v>1044</v>
      </c>
      <c r="C1095" s="3">
        <v>91</v>
      </c>
      <c r="D1095" t="s">
        <v>1039</v>
      </c>
    </row>
    <row r="1096" spans="1:4">
      <c r="A1096" s="4">
        <v>91530</v>
      </c>
      <c r="B1096" s="6" t="s">
        <v>1045</v>
      </c>
      <c r="C1096" s="3">
        <v>91</v>
      </c>
      <c r="D1096" t="s">
        <v>1039</v>
      </c>
    </row>
    <row r="1097" spans="1:4">
      <c r="A1097" s="4">
        <v>91536</v>
      </c>
      <c r="B1097" s="6" t="s">
        <v>1046</v>
      </c>
      <c r="C1097" s="3">
        <v>91</v>
      </c>
      <c r="D1097" t="s">
        <v>1039</v>
      </c>
    </row>
    <row r="1098" spans="1:4">
      <c r="A1098" s="4">
        <v>91540</v>
      </c>
      <c r="B1098" s="6" t="s">
        <v>1047</v>
      </c>
      <c r="C1098" s="3">
        <v>91</v>
      </c>
      <c r="D1098" t="s">
        <v>1039</v>
      </c>
    </row>
    <row r="1099" spans="1:4">
      <c r="A1099" s="4">
        <v>91669</v>
      </c>
      <c r="B1099" s="6" t="s">
        <v>789</v>
      </c>
      <c r="C1099" s="3">
        <v>91</v>
      </c>
      <c r="D1099" t="s">
        <v>1039</v>
      </c>
    </row>
    <row r="1100" spans="1:4">
      <c r="A1100" s="4">
        <v>91798</v>
      </c>
      <c r="B1100" s="6" t="s">
        <v>1048</v>
      </c>
      <c r="C1100" s="3">
        <v>91</v>
      </c>
      <c r="D1100" t="s">
        <v>1039</v>
      </c>
    </row>
    <row r="1101" spans="1:4">
      <c r="A1101" s="4">
        <v>94001</v>
      </c>
      <c r="B1101" s="6" t="s">
        <v>1050</v>
      </c>
      <c r="C1101" s="3">
        <v>94</v>
      </c>
      <c r="D1101" t="s">
        <v>1049</v>
      </c>
    </row>
    <row r="1102" spans="1:4">
      <c r="A1102" s="4">
        <v>94343</v>
      </c>
      <c r="B1102" s="6" t="s">
        <v>1051</v>
      </c>
      <c r="C1102" s="3">
        <v>94</v>
      </c>
      <c r="D1102" t="s">
        <v>1049</v>
      </c>
    </row>
    <row r="1103" spans="1:4">
      <c r="A1103" s="4">
        <v>94883</v>
      </c>
      <c r="B1103" s="6" t="s">
        <v>1052</v>
      </c>
      <c r="C1103" s="3">
        <v>94</v>
      </c>
      <c r="D1103" t="s">
        <v>1049</v>
      </c>
    </row>
    <row r="1104" spans="1:4">
      <c r="A1104" s="4">
        <v>94884</v>
      </c>
      <c r="B1104" s="6" t="s">
        <v>152</v>
      </c>
      <c r="C1104" s="3">
        <v>94</v>
      </c>
      <c r="D1104" t="s">
        <v>1049</v>
      </c>
    </row>
    <row r="1105" spans="1:4">
      <c r="A1105" s="4">
        <v>94885</v>
      </c>
      <c r="B1105" s="6" t="s">
        <v>1053</v>
      </c>
      <c r="C1105" s="3">
        <v>94</v>
      </c>
      <c r="D1105" t="s">
        <v>1049</v>
      </c>
    </row>
    <row r="1106" spans="1:4">
      <c r="A1106" s="4">
        <v>94886</v>
      </c>
      <c r="B1106" s="6" t="s">
        <v>1054</v>
      </c>
      <c r="C1106" s="3">
        <v>94</v>
      </c>
      <c r="D1106" t="s">
        <v>1049</v>
      </c>
    </row>
    <row r="1107" spans="1:4">
      <c r="A1107" s="4">
        <v>94887</v>
      </c>
      <c r="B1107" s="6" t="s">
        <v>1055</v>
      </c>
      <c r="C1107" s="3">
        <v>94</v>
      </c>
      <c r="D1107" t="s">
        <v>1049</v>
      </c>
    </row>
    <row r="1108" spans="1:4">
      <c r="A1108" s="4">
        <v>94888</v>
      </c>
      <c r="B1108" s="6" t="s">
        <v>1056</v>
      </c>
      <c r="C1108" s="3">
        <v>94</v>
      </c>
      <c r="D1108" t="s">
        <v>1049</v>
      </c>
    </row>
    <row r="1109" spans="1:4">
      <c r="A1109" s="4">
        <v>95001</v>
      </c>
      <c r="B1109" s="6" t="s">
        <v>1058</v>
      </c>
      <c r="C1109" s="3">
        <v>95</v>
      </c>
      <c r="D1109" t="s">
        <v>1057</v>
      </c>
    </row>
    <row r="1110" spans="1:4">
      <c r="A1110" s="4">
        <v>95015</v>
      </c>
      <c r="B1110" s="6" t="s">
        <v>170</v>
      </c>
      <c r="C1110" s="3">
        <v>95</v>
      </c>
      <c r="D1110" t="s">
        <v>1057</v>
      </c>
    </row>
    <row r="1111" spans="1:4">
      <c r="A1111" s="4">
        <v>95025</v>
      </c>
      <c r="B1111" s="6" t="s">
        <v>1059</v>
      </c>
      <c r="C1111" s="3">
        <v>95</v>
      </c>
      <c r="D1111" t="s">
        <v>1057</v>
      </c>
    </row>
    <row r="1112" spans="1:4">
      <c r="A1112" s="4">
        <v>95200</v>
      </c>
      <c r="B1112" s="6" t="s">
        <v>261</v>
      </c>
      <c r="C1112" s="3">
        <v>95</v>
      </c>
      <c r="D1112" t="s">
        <v>1057</v>
      </c>
    </row>
    <row r="1113" spans="1:4">
      <c r="A1113" s="4">
        <v>97001</v>
      </c>
      <c r="B1113" s="6" t="s">
        <v>1061</v>
      </c>
      <c r="C1113" s="3">
        <v>97</v>
      </c>
      <c r="D1113" t="s">
        <v>1060</v>
      </c>
    </row>
    <row r="1114" spans="1:4">
      <c r="A1114" s="4">
        <v>97161</v>
      </c>
      <c r="B1114" s="6" t="s">
        <v>1062</v>
      </c>
      <c r="C1114" s="3">
        <v>97</v>
      </c>
      <c r="D1114" t="s">
        <v>1060</v>
      </c>
    </row>
    <row r="1115" spans="1:4">
      <c r="A1115" s="4">
        <v>97511</v>
      </c>
      <c r="B1115" s="6" t="s">
        <v>1063</v>
      </c>
      <c r="C1115" s="3">
        <v>97</v>
      </c>
      <c r="D1115" t="s">
        <v>1060</v>
      </c>
    </row>
    <row r="1116" spans="1:4">
      <c r="A1116" s="4">
        <v>97666</v>
      </c>
      <c r="B1116" s="6" t="s">
        <v>1064</v>
      </c>
      <c r="C1116" s="3">
        <v>97</v>
      </c>
      <c r="D1116" t="s">
        <v>1060</v>
      </c>
    </row>
    <row r="1117" spans="1:4">
      <c r="A1117" s="4">
        <v>97777</v>
      </c>
      <c r="B1117" s="6" t="s">
        <v>1065</v>
      </c>
      <c r="C1117" s="3">
        <v>97</v>
      </c>
      <c r="D1117" t="s">
        <v>1060</v>
      </c>
    </row>
    <row r="1118" spans="1:4">
      <c r="A1118" s="4">
        <v>97889</v>
      </c>
      <c r="B1118" s="6" t="s">
        <v>1066</v>
      </c>
      <c r="C1118" s="3">
        <v>97</v>
      </c>
      <c r="D1118" t="s">
        <v>1060</v>
      </c>
    </row>
    <row r="1119" spans="1:4">
      <c r="A1119" s="4">
        <v>99001</v>
      </c>
      <c r="B1119" s="6" t="s">
        <v>1068</v>
      </c>
      <c r="C1119" s="3">
        <v>99</v>
      </c>
      <c r="D1119" t="s">
        <v>1067</v>
      </c>
    </row>
    <row r="1120" spans="1:4">
      <c r="A1120" s="4">
        <v>99524</v>
      </c>
      <c r="B1120" s="6" t="s">
        <v>1069</v>
      </c>
      <c r="C1120" s="3">
        <v>99</v>
      </c>
      <c r="D1120" t="s">
        <v>1067</v>
      </c>
    </row>
    <row r="1121" spans="1:4">
      <c r="A1121" s="4">
        <v>99624</v>
      </c>
      <c r="B1121" s="6" t="s">
        <v>1070</v>
      </c>
      <c r="C1121" s="3">
        <v>99</v>
      </c>
      <c r="D1121" t="s">
        <v>1067</v>
      </c>
    </row>
    <row r="1122" spans="1:4">
      <c r="A1122" s="4">
        <v>99773</v>
      </c>
      <c r="B1122" s="6" t="s">
        <v>1071</v>
      </c>
      <c r="C1122" s="3">
        <v>99</v>
      </c>
      <c r="D1122" t="s">
        <v>1067</v>
      </c>
    </row>
    <row r="1123" spans="1:4">
      <c r="A1123" s="3">
        <v>1</v>
      </c>
      <c r="B1123" s="6" t="s">
        <v>1072</v>
      </c>
      <c r="C1123" s="3">
        <v>0</v>
      </c>
      <c r="D1123" t="s">
        <v>1072</v>
      </c>
    </row>
    <row r="1124" spans="1:4">
      <c r="A1124" s="3">
        <v>94663</v>
      </c>
      <c r="B1124" s="6" t="s">
        <v>1073</v>
      </c>
      <c r="C1124" s="3">
        <v>94</v>
      </c>
      <c r="D1124" t="s">
        <v>1049</v>
      </c>
    </row>
    <row r="1125" spans="1:4">
      <c r="A1125" s="3">
        <v>5</v>
      </c>
      <c r="B1125" t="s">
        <v>1075</v>
      </c>
      <c r="C1125" t="s">
        <v>1075</v>
      </c>
      <c r="D1125" s="6" t="s">
        <v>12</v>
      </c>
    </row>
    <row r="1126" spans="1:4">
      <c r="A1126" s="3">
        <v>8</v>
      </c>
      <c r="B1126" t="s">
        <v>1075</v>
      </c>
      <c r="C1126" t="s">
        <v>1075</v>
      </c>
      <c r="D1126" s="6" t="s">
        <v>138</v>
      </c>
    </row>
    <row r="1127" spans="1:4">
      <c r="A1127" s="3">
        <v>11</v>
      </c>
      <c r="B1127" t="s">
        <v>1075</v>
      </c>
      <c r="C1127" t="s">
        <v>1075</v>
      </c>
      <c r="D1127" s="6" t="s">
        <v>161</v>
      </c>
    </row>
    <row r="1128" spans="1:4">
      <c r="A1128" s="3">
        <v>13</v>
      </c>
      <c r="B1128" t="s">
        <v>1075</v>
      </c>
      <c r="C1128" t="s">
        <v>1075</v>
      </c>
      <c r="D1128" s="6" t="s">
        <v>162</v>
      </c>
    </row>
    <row r="1129" spans="1:4">
      <c r="A1129" s="3">
        <v>15</v>
      </c>
      <c r="B1129" t="s">
        <v>1075</v>
      </c>
      <c r="C1129" t="s">
        <v>1075</v>
      </c>
      <c r="D1129" s="6" t="s">
        <v>209</v>
      </c>
    </row>
    <row r="1130" spans="1:4">
      <c r="A1130" s="3">
        <v>17</v>
      </c>
      <c r="B1130" t="s">
        <v>1075</v>
      </c>
      <c r="C1130" t="s">
        <v>1075</v>
      </c>
      <c r="D1130" s="6" t="s">
        <v>39</v>
      </c>
    </row>
    <row r="1131" spans="1:4">
      <c r="A1131" s="3">
        <v>18</v>
      </c>
      <c r="B1131" t="s">
        <v>1075</v>
      </c>
      <c r="C1131" t="s">
        <v>1075</v>
      </c>
      <c r="D1131" s="6" t="s">
        <v>358</v>
      </c>
    </row>
    <row r="1132" spans="1:4">
      <c r="A1132" s="3">
        <v>19</v>
      </c>
      <c r="B1132" t="s">
        <v>1075</v>
      </c>
      <c r="C1132" t="s">
        <v>1075</v>
      </c>
      <c r="D1132" s="6" t="s">
        <v>234</v>
      </c>
    </row>
    <row r="1133" spans="1:4">
      <c r="A1133" s="3">
        <v>20</v>
      </c>
      <c r="B1133" t="s">
        <v>1075</v>
      </c>
      <c r="C1133" t="s">
        <v>1075</v>
      </c>
      <c r="D1133" s="6" t="s">
        <v>409</v>
      </c>
    </row>
    <row r="1134" spans="1:4">
      <c r="A1134" s="3">
        <v>23</v>
      </c>
      <c r="B1134" t="s">
        <v>1075</v>
      </c>
      <c r="C1134" t="s">
        <v>1075</v>
      </c>
      <c r="D1134" s="6" t="s">
        <v>173</v>
      </c>
    </row>
    <row r="1135" spans="1:4">
      <c r="A1135" s="3">
        <v>25</v>
      </c>
      <c r="B1135" t="s">
        <v>1075</v>
      </c>
      <c r="C1135" t="s">
        <v>1075</v>
      </c>
      <c r="D1135" s="6" t="s">
        <v>463</v>
      </c>
    </row>
    <row r="1136" spans="1:4">
      <c r="A1136" s="3">
        <v>27</v>
      </c>
      <c r="B1136" t="s">
        <v>1075</v>
      </c>
      <c r="C1136" t="s">
        <v>1075</v>
      </c>
      <c r="D1136" s="6" t="s">
        <v>574</v>
      </c>
    </row>
    <row r="1137" spans="1:4">
      <c r="A1137" s="3">
        <v>41</v>
      </c>
      <c r="B1137" t="s">
        <v>1075</v>
      </c>
      <c r="C1137" t="s">
        <v>1075</v>
      </c>
      <c r="D1137" s="6" t="s">
        <v>604</v>
      </c>
    </row>
    <row r="1138" spans="1:4">
      <c r="A1138" s="3">
        <v>44</v>
      </c>
      <c r="B1138" t="s">
        <v>1075</v>
      </c>
      <c r="C1138" t="s">
        <v>1075</v>
      </c>
      <c r="D1138" s="6" t="s">
        <v>639</v>
      </c>
    </row>
    <row r="1139" spans="1:4">
      <c r="A1139" s="3">
        <v>47</v>
      </c>
      <c r="B1139" t="s">
        <v>1075</v>
      </c>
      <c r="C1139" t="s">
        <v>1075</v>
      </c>
      <c r="D1139" s="6" t="s">
        <v>653</v>
      </c>
    </row>
    <row r="1140" spans="1:4">
      <c r="A1140" s="3">
        <v>50</v>
      </c>
      <c r="B1140" t="s">
        <v>1075</v>
      </c>
      <c r="C1140" t="s">
        <v>1075</v>
      </c>
      <c r="D1140" s="6" t="s">
        <v>682</v>
      </c>
    </row>
    <row r="1141" spans="1:4">
      <c r="A1141" s="3">
        <v>52</v>
      </c>
      <c r="B1141" t="s">
        <v>1075</v>
      </c>
      <c r="C1141" t="s">
        <v>1075</v>
      </c>
      <c r="D1141" s="6" t="s">
        <v>85</v>
      </c>
    </row>
    <row r="1142" spans="1:4">
      <c r="A1142" s="3">
        <v>54</v>
      </c>
      <c r="B1142" t="s">
        <v>1075</v>
      </c>
      <c r="C1142" t="s">
        <v>1075</v>
      </c>
      <c r="D1142" s="6" t="s">
        <v>761</v>
      </c>
    </row>
    <row r="1143" spans="1:4">
      <c r="A1143" s="3">
        <v>63</v>
      </c>
      <c r="B1143" t="s">
        <v>1075</v>
      </c>
      <c r="C1143" t="s">
        <v>1075</v>
      </c>
      <c r="D1143" s="6" t="s">
        <v>800</v>
      </c>
    </row>
    <row r="1144" spans="1:4">
      <c r="A1144" s="3">
        <v>66</v>
      </c>
      <c r="B1144" t="s">
        <v>1075</v>
      </c>
      <c r="C1144" t="s">
        <v>1075</v>
      </c>
      <c r="D1144" s="6" t="s">
        <v>350</v>
      </c>
    </row>
    <row r="1145" spans="1:4">
      <c r="A1145" s="3">
        <v>68</v>
      </c>
      <c r="B1145" t="s">
        <v>1075</v>
      </c>
      <c r="C1145" t="s">
        <v>1075</v>
      </c>
      <c r="D1145" s="6" t="s">
        <v>823</v>
      </c>
    </row>
    <row r="1146" spans="1:4">
      <c r="A1146" s="3">
        <v>70</v>
      </c>
      <c r="B1146" t="s">
        <v>1075</v>
      </c>
      <c r="C1146" t="s">
        <v>1075</v>
      </c>
      <c r="D1146" s="6" t="s">
        <v>403</v>
      </c>
    </row>
    <row r="1147" spans="1:4">
      <c r="A1147" s="3">
        <v>73</v>
      </c>
      <c r="B1147" t="s">
        <v>1075</v>
      </c>
      <c r="C1147" t="s">
        <v>1075</v>
      </c>
      <c r="D1147" s="6" t="s">
        <v>921</v>
      </c>
    </row>
    <row r="1148" spans="1:4">
      <c r="A1148" s="3">
        <v>76</v>
      </c>
      <c r="B1148" t="s">
        <v>1075</v>
      </c>
      <c r="C1148" t="s">
        <v>1075</v>
      </c>
      <c r="D1148" s="6" t="s">
        <v>967</v>
      </c>
    </row>
    <row r="1149" spans="1:4">
      <c r="A1149" s="3">
        <v>81</v>
      </c>
      <c r="B1149" t="s">
        <v>1075</v>
      </c>
      <c r="C1149" t="s">
        <v>1075</v>
      </c>
      <c r="D1149" s="6" t="s">
        <v>1003</v>
      </c>
    </row>
    <row r="1150" spans="1:4">
      <c r="A1150" s="3">
        <v>85</v>
      </c>
      <c r="B1150" t="s">
        <v>1075</v>
      </c>
      <c r="C1150" t="s">
        <v>1075</v>
      </c>
      <c r="D1150" s="6" t="s">
        <v>1010</v>
      </c>
    </row>
    <row r="1151" spans="1:4">
      <c r="A1151" s="3">
        <v>86</v>
      </c>
      <c r="B1151" t="s">
        <v>1075</v>
      </c>
      <c r="C1151" t="s">
        <v>1075</v>
      </c>
      <c r="D1151" s="6" t="s">
        <v>1028</v>
      </c>
    </row>
    <row r="1152" spans="1:4">
      <c r="A1152" s="3">
        <v>88</v>
      </c>
      <c r="B1152" t="s">
        <v>1075</v>
      </c>
      <c r="C1152" t="s">
        <v>1075</v>
      </c>
      <c r="D1152" s="6" t="s">
        <v>1038</v>
      </c>
    </row>
    <row r="1153" spans="1:4">
      <c r="A1153" s="3">
        <v>91</v>
      </c>
      <c r="B1153" t="s">
        <v>1075</v>
      </c>
      <c r="C1153" t="s">
        <v>1075</v>
      </c>
      <c r="D1153" s="6" t="s">
        <v>1039</v>
      </c>
    </row>
    <row r="1154" spans="1:4">
      <c r="A1154" s="3">
        <v>94</v>
      </c>
      <c r="B1154" t="s">
        <v>1075</v>
      </c>
      <c r="C1154" t="s">
        <v>1075</v>
      </c>
      <c r="D1154" s="6" t="s">
        <v>1049</v>
      </c>
    </row>
    <row r="1155" spans="1:4">
      <c r="A1155" s="3">
        <v>95</v>
      </c>
      <c r="B1155" t="s">
        <v>1075</v>
      </c>
      <c r="C1155" t="s">
        <v>1075</v>
      </c>
      <c r="D1155" s="6" t="s">
        <v>1057</v>
      </c>
    </row>
    <row r="1156" spans="1:4">
      <c r="A1156" s="3">
        <v>97</v>
      </c>
      <c r="B1156" t="s">
        <v>1075</v>
      </c>
      <c r="C1156" t="s">
        <v>1075</v>
      </c>
      <c r="D1156" s="6" t="s">
        <v>1060</v>
      </c>
    </row>
    <row r="1157" spans="1:4">
      <c r="A1157" s="3">
        <v>99</v>
      </c>
      <c r="B1157" t="s">
        <v>1075</v>
      </c>
      <c r="C1157" t="s">
        <v>1075</v>
      </c>
      <c r="D1157" s="6" t="s">
        <v>1067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4"/>
  <sheetViews>
    <sheetView zoomScale="70" zoomScaleNormal="70" workbookViewId="0">
      <selection activeCell="E6" sqref="E6"/>
    </sheetView>
  </sheetViews>
  <sheetFormatPr baseColWidth="10" defaultColWidth="38.42578125" defaultRowHeight="15"/>
  <cols>
    <col min="1" max="1" width="57.42578125" bestFit="1" customWidth="1"/>
    <col min="2" max="2" width="40.28515625" bestFit="1" customWidth="1"/>
    <col min="3" max="3" width="30" bestFit="1" customWidth="1"/>
    <col min="4" max="4" width="28.28515625" customWidth="1"/>
    <col min="5" max="5" width="13" customWidth="1"/>
    <col min="6" max="6" width="15.42578125" bestFit="1" customWidth="1"/>
    <col min="7" max="7" width="19.5703125" hidden="1" customWidth="1"/>
    <col min="8" max="8" width="18.28515625" hidden="1" customWidth="1"/>
    <col min="9" max="9" width="21.5703125" bestFit="1" customWidth="1"/>
    <col min="10" max="10" width="22.42578125" bestFit="1" customWidth="1"/>
    <col min="11" max="11" width="21.7109375" bestFit="1" customWidth="1"/>
  </cols>
  <sheetData>
    <row r="1" spans="1:11">
      <c r="A1" s="9" t="s">
        <v>1157</v>
      </c>
      <c r="B1" s="9" t="s">
        <v>1158</v>
      </c>
      <c r="C1" s="9" t="s">
        <v>1159</v>
      </c>
      <c r="D1" s="9" t="s">
        <v>1160</v>
      </c>
      <c r="E1" s="9" t="s">
        <v>1161</v>
      </c>
      <c r="F1" s="9" t="s">
        <v>1162</v>
      </c>
      <c r="G1" s="9" t="s">
        <v>1163</v>
      </c>
      <c r="H1" s="9" t="s">
        <v>1268</v>
      </c>
      <c r="I1" s="9" t="s">
        <v>1269</v>
      </c>
      <c r="J1" s="9" t="s">
        <v>1270</v>
      </c>
      <c r="K1" s="9" t="s">
        <v>1271</v>
      </c>
    </row>
    <row r="2" spans="1:11" ht="45">
      <c r="A2" s="10" t="s">
        <v>1179</v>
      </c>
      <c r="B2" s="11" t="s">
        <v>1180</v>
      </c>
      <c r="C2" s="10" t="s">
        <v>1181</v>
      </c>
      <c r="D2" s="12" t="s">
        <v>1182</v>
      </c>
      <c r="E2" s="12" t="s">
        <v>1172</v>
      </c>
      <c r="F2" s="12" t="s">
        <v>1183</v>
      </c>
      <c r="G2" s="12">
        <v>125</v>
      </c>
      <c r="H2" s="13">
        <v>4</v>
      </c>
      <c r="I2" s="13" t="s">
        <v>1097</v>
      </c>
      <c r="J2" s="13" t="s">
        <v>1177</v>
      </c>
      <c r="K2" s="13" t="s">
        <v>1178</v>
      </c>
    </row>
    <row r="3" spans="1:11" ht="45">
      <c r="A3" s="10" t="s">
        <v>1184</v>
      </c>
      <c r="B3" s="11" t="s">
        <v>1185</v>
      </c>
      <c r="C3" s="10" t="s">
        <v>1181</v>
      </c>
      <c r="D3" s="12" t="s">
        <v>1182</v>
      </c>
      <c r="E3" s="12" t="s">
        <v>1172</v>
      </c>
      <c r="F3" s="12" t="s">
        <v>1183</v>
      </c>
      <c r="G3" s="12">
        <v>146</v>
      </c>
      <c r="H3" s="12">
        <v>5</v>
      </c>
      <c r="I3" s="12" t="s">
        <v>1097</v>
      </c>
      <c r="J3" s="12" t="s">
        <v>1177</v>
      </c>
      <c r="K3" s="12" t="s">
        <v>1178</v>
      </c>
    </row>
    <row r="4" spans="1:11" ht="90">
      <c r="A4" s="10" t="s">
        <v>1259</v>
      </c>
      <c r="B4" s="10" t="s">
        <v>1259</v>
      </c>
      <c r="C4" s="10" t="s">
        <v>1152</v>
      </c>
      <c r="D4" s="12" t="s">
        <v>1168</v>
      </c>
      <c r="E4" s="12"/>
      <c r="F4" s="12" t="s">
        <v>1125</v>
      </c>
      <c r="G4" s="12">
        <v>44</v>
      </c>
      <c r="H4" s="12">
        <v>50</v>
      </c>
      <c r="I4" s="12" t="s">
        <v>1284</v>
      </c>
      <c r="J4" s="12" t="s">
        <v>1257</v>
      </c>
      <c r="K4" s="12" t="s">
        <v>1258</v>
      </c>
    </row>
    <row r="5" spans="1:11" ht="105">
      <c r="A5" s="10" t="s">
        <v>1155</v>
      </c>
      <c r="B5" s="10" t="s">
        <v>1214</v>
      </c>
      <c r="C5" s="10" t="s">
        <v>1209</v>
      </c>
      <c r="D5" s="12" t="s">
        <v>1210</v>
      </c>
      <c r="E5" s="12"/>
      <c r="F5" s="12" t="s">
        <v>1125</v>
      </c>
      <c r="G5" s="12">
        <v>170</v>
      </c>
      <c r="H5" s="12">
        <v>20</v>
      </c>
      <c r="I5" s="12" t="s">
        <v>1097</v>
      </c>
      <c r="J5" s="12" t="s">
        <v>1206</v>
      </c>
      <c r="K5" s="12" t="s">
        <v>1211</v>
      </c>
    </row>
    <row r="6" spans="1:11" ht="105">
      <c r="A6" s="10" t="s">
        <v>1154</v>
      </c>
      <c r="B6" s="10" t="s">
        <v>1231</v>
      </c>
      <c r="C6" s="10" t="s">
        <v>1227</v>
      </c>
      <c r="D6" s="12" t="s">
        <v>1210</v>
      </c>
      <c r="E6" s="12"/>
      <c r="F6" s="12" t="s">
        <v>1125</v>
      </c>
      <c r="G6" s="12">
        <v>171</v>
      </c>
      <c r="H6" s="12">
        <v>31</v>
      </c>
      <c r="I6" s="12" t="s">
        <v>1283</v>
      </c>
      <c r="J6" s="12" t="s">
        <v>1206</v>
      </c>
      <c r="K6" s="12" t="s">
        <v>1207</v>
      </c>
    </row>
    <row r="7" spans="1:11" ht="105">
      <c r="A7" s="10" t="s">
        <v>1153</v>
      </c>
      <c r="B7" s="10" t="s">
        <v>1245</v>
      </c>
      <c r="C7" s="10" t="s">
        <v>1244</v>
      </c>
      <c r="D7" s="12" t="s">
        <v>1210</v>
      </c>
      <c r="E7" s="12"/>
      <c r="F7" s="12" t="s">
        <v>1125</v>
      </c>
      <c r="G7" s="12">
        <v>172</v>
      </c>
      <c r="H7" s="12">
        <v>40</v>
      </c>
      <c r="I7" s="12" t="s">
        <v>1098</v>
      </c>
      <c r="J7" s="12" t="s">
        <v>1206</v>
      </c>
      <c r="K7" s="12" t="s">
        <v>1207</v>
      </c>
    </row>
    <row r="8" spans="1:11" ht="60">
      <c r="A8" s="10" t="s">
        <v>1081</v>
      </c>
      <c r="B8" s="10" t="s">
        <v>1236</v>
      </c>
      <c r="C8" s="10" t="s">
        <v>1237</v>
      </c>
      <c r="D8" s="12" t="s">
        <v>1210</v>
      </c>
      <c r="E8" s="12"/>
      <c r="F8" s="12" t="s">
        <v>1080</v>
      </c>
      <c r="G8" s="12">
        <v>143</v>
      </c>
      <c r="H8" s="12">
        <v>34</v>
      </c>
      <c r="I8" s="12" t="s">
        <v>1098</v>
      </c>
      <c r="J8" s="12" t="s">
        <v>1235</v>
      </c>
      <c r="K8" s="12" t="s">
        <v>1207</v>
      </c>
    </row>
    <row r="9" spans="1:11" ht="60">
      <c r="A9" s="10" t="s">
        <v>1138</v>
      </c>
      <c r="B9" s="10" t="s">
        <v>1208</v>
      </c>
      <c r="C9" s="10" t="s">
        <v>1209</v>
      </c>
      <c r="D9" s="12" t="s">
        <v>1210</v>
      </c>
      <c r="E9" s="12"/>
      <c r="F9" s="12" t="s">
        <v>1080</v>
      </c>
      <c r="G9" s="12">
        <v>155</v>
      </c>
      <c r="H9" s="12">
        <v>17</v>
      </c>
      <c r="I9" s="12" t="s">
        <v>1097</v>
      </c>
      <c r="J9" s="12" t="s">
        <v>1206</v>
      </c>
      <c r="K9" s="12" t="s">
        <v>1207</v>
      </c>
    </row>
    <row r="10" spans="1:11" ht="60">
      <c r="A10" s="10" t="s">
        <v>1139</v>
      </c>
      <c r="B10" s="10" t="s">
        <v>1226</v>
      </c>
      <c r="C10" s="10" t="s">
        <v>1227</v>
      </c>
      <c r="D10" s="12" t="s">
        <v>1210</v>
      </c>
      <c r="E10" s="12"/>
      <c r="F10" s="12" t="s">
        <v>1080</v>
      </c>
      <c r="G10" s="12">
        <v>156</v>
      </c>
      <c r="H10" s="12">
        <v>27</v>
      </c>
      <c r="I10" s="12" t="s">
        <v>1283</v>
      </c>
      <c r="J10" s="12" t="s">
        <v>1206</v>
      </c>
      <c r="K10" s="12" t="s">
        <v>1207</v>
      </c>
    </row>
    <row r="11" spans="1:11" ht="60">
      <c r="A11" s="10" t="s">
        <v>1140</v>
      </c>
      <c r="B11" s="10" t="s">
        <v>1226</v>
      </c>
      <c r="C11" s="10" t="s">
        <v>1240</v>
      </c>
      <c r="D11" s="12" t="s">
        <v>1210</v>
      </c>
      <c r="E11" s="12"/>
      <c r="F11" s="12" t="s">
        <v>1080</v>
      </c>
      <c r="G11" s="12">
        <v>157</v>
      </c>
      <c r="H11" s="12">
        <v>36</v>
      </c>
      <c r="I11" s="12" t="s">
        <v>1098</v>
      </c>
      <c r="J11" s="12" t="s">
        <v>1206</v>
      </c>
      <c r="K11" s="12" t="s">
        <v>1207</v>
      </c>
    </row>
    <row r="12" spans="1:11" ht="60">
      <c r="A12" s="10" t="s">
        <v>1141</v>
      </c>
      <c r="B12" s="10" t="s">
        <v>1212</v>
      </c>
      <c r="C12" s="10" t="s">
        <v>1209</v>
      </c>
      <c r="D12" s="12" t="s">
        <v>1210</v>
      </c>
      <c r="E12" s="12"/>
      <c r="F12" s="12" t="s">
        <v>1080</v>
      </c>
      <c r="G12" s="12">
        <v>158</v>
      </c>
      <c r="H12" s="12">
        <v>18</v>
      </c>
      <c r="I12" s="12" t="s">
        <v>1097</v>
      </c>
      <c r="J12" s="12" t="s">
        <v>1206</v>
      </c>
      <c r="K12" s="12" t="s">
        <v>1211</v>
      </c>
    </row>
    <row r="13" spans="1:11" ht="60">
      <c r="A13" s="10" t="s">
        <v>1142</v>
      </c>
      <c r="B13" s="10" t="s">
        <v>1228</v>
      </c>
      <c r="C13" s="10" t="s">
        <v>1227</v>
      </c>
      <c r="D13" s="12" t="s">
        <v>1210</v>
      </c>
      <c r="E13" s="12"/>
      <c r="F13" s="12" t="s">
        <v>1080</v>
      </c>
      <c r="G13" s="12">
        <v>159</v>
      </c>
      <c r="H13" s="12">
        <v>28</v>
      </c>
      <c r="I13" s="12" t="s">
        <v>1283</v>
      </c>
      <c r="J13" s="12" t="s">
        <v>1206</v>
      </c>
      <c r="K13" s="12" t="s">
        <v>1211</v>
      </c>
    </row>
    <row r="14" spans="1:11" ht="60">
      <c r="A14" s="10" t="s">
        <v>1143</v>
      </c>
      <c r="B14" s="10" t="s">
        <v>1241</v>
      </c>
      <c r="C14" s="10" t="s">
        <v>1240</v>
      </c>
      <c r="D14" s="12" t="s">
        <v>1210</v>
      </c>
      <c r="E14" s="12"/>
      <c r="F14" s="12" t="s">
        <v>1080</v>
      </c>
      <c r="G14" s="12">
        <v>160</v>
      </c>
      <c r="H14" s="12">
        <v>37</v>
      </c>
      <c r="I14" s="12" t="s">
        <v>1098</v>
      </c>
      <c r="J14" s="12" t="s">
        <v>1206</v>
      </c>
      <c r="K14" s="12" t="s">
        <v>1211</v>
      </c>
    </row>
    <row r="15" spans="1:11" ht="60">
      <c r="A15" s="10" t="s">
        <v>1144</v>
      </c>
      <c r="B15" s="10" t="s">
        <v>1213</v>
      </c>
      <c r="C15" s="10" t="s">
        <v>1209</v>
      </c>
      <c r="D15" s="12" t="s">
        <v>1210</v>
      </c>
      <c r="E15" s="12"/>
      <c r="F15" s="12" t="s">
        <v>1080</v>
      </c>
      <c r="G15" s="12">
        <v>162</v>
      </c>
      <c r="H15" s="12">
        <v>19</v>
      </c>
      <c r="I15" s="12" t="s">
        <v>1097</v>
      </c>
      <c r="J15" s="12" t="s">
        <v>1206</v>
      </c>
      <c r="K15" s="12" t="s">
        <v>1211</v>
      </c>
    </row>
    <row r="16" spans="1:11" ht="60">
      <c r="A16" s="10" t="s">
        <v>1145</v>
      </c>
      <c r="B16" s="10" t="s">
        <v>1229</v>
      </c>
      <c r="C16" s="10" t="s">
        <v>1227</v>
      </c>
      <c r="D16" s="12" t="s">
        <v>1210</v>
      </c>
      <c r="E16" s="12"/>
      <c r="F16" s="12" t="s">
        <v>1080</v>
      </c>
      <c r="G16" s="12">
        <v>163</v>
      </c>
      <c r="H16" s="12">
        <v>29</v>
      </c>
      <c r="I16" s="12" t="s">
        <v>1283</v>
      </c>
      <c r="J16" s="12" t="s">
        <v>1206</v>
      </c>
      <c r="K16" s="12" t="s">
        <v>1211</v>
      </c>
    </row>
    <row r="17" spans="1:11" ht="60">
      <c r="A17" s="10" t="s">
        <v>1146</v>
      </c>
      <c r="B17" s="10" t="s">
        <v>1242</v>
      </c>
      <c r="C17" s="10" t="s">
        <v>1240</v>
      </c>
      <c r="D17" s="12" t="s">
        <v>1210</v>
      </c>
      <c r="E17" s="12"/>
      <c r="F17" s="12" t="s">
        <v>1080</v>
      </c>
      <c r="G17" s="12">
        <v>164</v>
      </c>
      <c r="H17" s="12">
        <v>38</v>
      </c>
      <c r="I17" s="12" t="s">
        <v>1098</v>
      </c>
      <c r="J17" s="12" t="s">
        <v>1206</v>
      </c>
      <c r="K17" s="12" t="s">
        <v>1211</v>
      </c>
    </row>
    <row r="18" spans="1:11" ht="60">
      <c r="A18" s="10" t="s">
        <v>1148</v>
      </c>
      <c r="B18" s="10" t="s">
        <v>1243</v>
      </c>
      <c r="C18" s="10" t="s">
        <v>1244</v>
      </c>
      <c r="D18" s="12" t="s">
        <v>1210</v>
      </c>
      <c r="E18" s="12"/>
      <c r="F18" s="12" t="s">
        <v>1080</v>
      </c>
      <c r="G18" s="12">
        <v>165</v>
      </c>
      <c r="H18" s="12">
        <v>39</v>
      </c>
      <c r="I18" s="12" t="s">
        <v>1098</v>
      </c>
      <c r="J18" s="12" t="s">
        <v>1206</v>
      </c>
      <c r="K18" s="12" t="s">
        <v>1207</v>
      </c>
    </row>
    <row r="19" spans="1:11" ht="60">
      <c r="A19" s="10" t="s">
        <v>1147</v>
      </c>
      <c r="B19" s="10" t="s">
        <v>1230</v>
      </c>
      <c r="C19" s="10" t="s">
        <v>1227</v>
      </c>
      <c r="D19" s="12" t="s">
        <v>1210</v>
      </c>
      <c r="E19" s="12"/>
      <c r="F19" s="12" t="s">
        <v>1080</v>
      </c>
      <c r="G19" s="12">
        <v>166</v>
      </c>
      <c r="H19" s="12">
        <v>30</v>
      </c>
      <c r="I19" s="12" t="s">
        <v>1283</v>
      </c>
      <c r="J19" s="12" t="s">
        <v>1206</v>
      </c>
      <c r="K19" s="12" t="s">
        <v>1207</v>
      </c>
    </row>
    <row r="20" spans="1:11" ht="60">
      <c r="A20" s="10" t="s">
        <v>1149</v>
      </c>
      <c r="B20" s="10" t="s">
        <v>1215</v>
      </c>
      <c r="C20" s="10" t="s">
        <v>1209</v>
      </c>
      <c r="D20" s="12" t="s">
        <v>1210</v>
      </c>
      <c r="E20" s="12"/>
      <c r="F20" s="12" t="s">
        <v>1080</v>
      </c>
      <c r="G20" s="12">
        <v>167</v>
      </c>
      <c r="H20" s="12">
        <v>21</v>
      </c>
      <c r="I20" s="12" t="s">
        <v>1097</v>
      </c>
      <c r="J20" s="12" t="s">
        <v>1206</v>
      </c>
      <c r="K20" s="12" t="s">
        <v>1211</v>
      </c>
    </row>
    <row r="21" spans="1:11" ht="60">
      <c r="A21" s="10" t="s">
        <v>1150</v>
      </c>
      <c r="B21" s="10" t="s">
        <v>1232</v>
      </c>
      <c r="C21" s="10" t="s">
        <v>1227</v>
      </c>
      <c r="D21" s="12" t="s">
        <v>1210</v>
      </c>
      <c r="E21" s="12"/>
      <c r="F21" s="12" t="s">
        <v>1080</v>
      </c>
      <c r="G21" s="12">
        <v>168</v>
      </c>
      <c r="H21" s="12">
        <v>32</v>
      </c>
      <c r="I21" s="12" t="s">
        <v>1283</v>
      </c>
      <c r="J21" s="12" t="s">
        <v>1206</v>
      </c>
      <c r="K21" s="12" t="s">
        <v>1207</v>
      </c>
    </row>
    <row r="22" spans="1:11" ht="60">
      <c r="A22" s="10" t="s">
        <v>1151</v>
      </c>
      <c r="B22" s="10" t="s">
        <v>1246</v>
      </c>
      <c r="C22" s="10" t="s">
        <v>1240</v>
      </c>
      <c r="D22" s="12" t="s">
        <v>1210</v>
      </c>
      <c r="E22" s="12"/>
      <c r="F22" s="12" t="s">
        <v>1080</v>
      </c>
      <c r="G22" s="12">
        <v>169</v>
      </c>
      <c r="H22" s="12">
        <v>41</v>
      </c>
      <c r="I22" s="12" t="s">
        <v>1098</v>
      </c>
      <c r="J22" s="12" t="s">
        <v>1206</v>
      </c>
      <c r="K22" s="12" t="s">
        <v>1207</v>
      </c>
    </row>
    <row r="23" spans="1:11" ht="90">
      <c r="A23" s="10" t="s">
        <v>1261</v>
      </c>
      <c r="B23" s="10" t="s">
        <v>1262</v>
      </c>
      <c r="C23" s="10" t="s">
        <v>1263</v>
      </c>
      <c r="D23" s="12" t="s">
        <v>1171</v>
      </c>
      <c r="E23" s="12" t="s">
        <v>1172</v>
      </c>
      <c r="F23" s="12" t="s">
        <v>1264</v>
      </c>
      <c r="G23" s="12">
        <v>1</v>
      </c>
      <c r="H23" s="12">
        <v>51</v>
      </c>
      <c r="I23" s="12" t="s">
        <v>1277</v>
      </c>
      <c r="J23" s="12" t="s">
        <v>1260</v>
      </c>
      <c r="K23" s="12" t="s">
        <v>1096</v>
      </c>
    </row>
    <row r="24" spans="1:11" ht="135">
      <c r="A24" s="10" t="s">
        <v>1286</v>
      </c>
      <c r="B24" s="10" t="s">
        <v>1265</v>
      </c>
      <c r="C24" s="10" t="s">
        <v>1167</v>
      </c>
      <c r="D24" s="12" t="s">
        <v>1168</v>
      </c>
      <c r="E24" s="12"/>
      <c r="F24" s="12" t="s">
        <v>1264</v>
      </c>
      <c r="G24" s="12">
        <v>173</v>
      </c>
      <c r="H24" s="12">
        <v>52</v>
      </c>
      <c r="I24" s="12" t="s">
        <v>1277</v>
      </c>
      <c r="J24" s="12" t="s">
        <v>1260</v>
      </c>
      <c r="K24" s="12" t="s">
        <v>1096</v>
      </c>
    </row>
    <row r="25" spans="1:11" ht="45">
      <c r="A25" s="10" t="s">
        <v>1128</v>
      </c>
      <c r="B25" s="10" t="s">
        <v>1175</v>
      </c>
      <c r="C25" s="10" t="s">
        <v>1176</v>
      </c>
      <c r="D25" s="12" t="s">
        <v>1171</v>
      </c>
      <c r="E25" s="12" t="s">
        <v>1172</v>
      </c>
      <c r="F25" s="12" t="s">
        <v>1137</v>
      </c>
      <c r="G25" s="12">
        <v>15</v>
      </c>
      <c r="H25" s="12">
        <v>3</v>
      </c>
      <c r="I25" s="12" t="s">
        <v>1097</v>
      </c>
      <c r="J25" s="12" t="s">
        <v>1173</v>
      </c>
      <c r="K25" s="12" t="s">
        <v>1174</v>
      </c>
    </row>
    <row r="26" spans="1:11" ht="75">
      <c r="A26" s="10" t="s">
        <v>1274</v>
      </c>
      <c r="B26" s="10" t="s">
        <v>1166</v>
      </c>
      <c r="C26" s="10" t="s">
        <v>1167</v>
      </c>
      <c r="D26" s="12" t="s">
        <v>1168</v>
      </c>
      <c r="E26" s="12"/>
      <c r="F26" s="12" t="s">
        <v>1137</v>
      </c>
      <c r="G26" s="12">
        <v>48</v>
      </c>
      <c r="H26" s="12">
        <v>1</v>
      </c>
      <c r="I26" s="12" t="s">
        <v>1097</v>
      </c>
      <c r="J26" s="12" t="s">
        <v>1164</v>
      </c>
      <c r="K26" s="12" t="s">
        <v>1165</v>
      </c>
    </row>
    <row r="27" spans="1:11" ht="45">
      <c r="A27" s="10" t="s">
        <v>1131</v>
      </c>
      <c r="B27" s="10" t="s">
        <v>1218</v>
      </c>
      <c r="C27" s="10" t="s">
        <v>1176</v>
      </c>
      <c r="D27" s="12" t="s">
        <v>1171</v>
      </c>
      <c r="E27" s="12"/>
      <c r="F27" s="12" t="s">
        <v>1137</v>
      </c>
      <c r="G27" s="12">
        <v>107</v>
      </c>
      <c r="H27" s="12">
        <v>23</v>
      </c>
      <c r="I27" s="12" t="s">
        <v>1283</v>
      </c>
      <c r="J27" s="12" t="s">
        <v>1173</v>
      </c>
      <c r="K27" s="12" t="s">
        <v>1174</v>
      </c>
    </row>
    <row r="28" spans="1:11" ht="45">
      <c r="A28" s="10" t="s">
        <v>1132</v>
      </c>
      <c r="B28" s="10" t="s">
        <v>1251</v>
      </c>
      <c r="C28" s="10" t="s">
        <v>1176</v>
      </c>
      <c r="D28" s="12" t="s">
        <v>1171</v>
      </c>
      <c r="E28" s="12"/>
      <c r="F28" s="12" t="s">
        <v>1137</v>
      </c>
      <c r="G28" s="12">
        <v>108</v>
      </c>
      <c r="H28" s="12">
        <v>46</v>
      </c>
      <c r="I28" s="12" t="s">
        <v>1275</v>
      </c>
      <c r="J28" s="12" t="s">
        <v>1173</v>
      </c>
      <c r="K28" s="12" t="s">
        <v>1174</v>
      </c>
    </row>
    <row r="29" spans="1:11" ht="45">
      <c r="A29" s="10" t="s">
        <v>1133</v>
      </c>
      <c r="B29" s="10" t="s">
        <v>1248</v>
      </c>
      <c r="C29" s="10" t="s">
        <v>1176</v>
      </c>
      <c r="D29" s="12" t="s">
        <v>1171</v>
      </c>
      <c r="E29" s="12" t="s">
        <v>1172</v>
      </c>
      <c r="F29" s="12" t="s">
        <v>1137</v>
      </c>
      <c r="G29" s="12">
        <v>109</v>
      </c>
      <c r="H29" s="12">
        <v>43</v>
      </c>
      <c r="I29" s="12" t="s">
        <v>1098</v>
      </c>
      <c r="J29" s="12" t="s">
        <v>1173</v>
      </c>
      <c r="K29" s="12" t="s">
        <v>1174</v>
      </c>
    </row>
    <row r="30" spans="1:11" ht="45">
      <c r="A30" s="10" t="s">
        <v>1136</v>
      </c>
      <c r="B30" s="10" t="s">
        <v>1249</v>
      </c>
      <c r="C30" s="10" t="s">
        <v>1220</v>
      </c>
      <c r="D30" s="12" t="s">
        <v>1171</v>
      </c>
      <c r="E30" s="12"/>
      <c r="F30" s="12" t="s">
        <v>1137</v>
      </c>
      <c r="G30" s="12">
        <v>118</v>
      </c>
      <c r="H30" s="12">
        <v>44</v>
      </c>
      <c r="I30" s="12" t="s">
        <v>1098</v>
      </c>
      <c r="J30" s="12" t="s">
        <v>1173</v>
      </c>
      <c r="K30" s="12" t="s">
        <v>1174</v>
      </c>
    </row>
    <row r="31" spans="1:11" ht="45">
      <c r="A31" s="10" t="s">
        <v>1134</v>
      </c>
      <c r="B31" s="10" t="s">
        <v>1219</v>
      </c>
      <c r="C31" s="10" t="s">
        <v>1220</v>
      </c>
      <c r="D31" s="12" t="s">
        <v>1171</v>
      </c>
      <c r="E31" s="12"/>
      <c r="F31" s="12" t="s">
        <v>1137</v>
      </c>
      <c r="G31" s="12">
        <v>119</v>
      </c>
      <c r="H31" s="12">
        <v>24</v>
      </c>
      <c r="I31" s="12" t="s">
        <v>1283</v>
      </c>
      <c r="J31" s="12" t="s">
        <v>1173</v>
      </c>
      <c r="K31" s="12" t="s">
        <v>1174</v>
      </c>
    </row>
    <row r="32" spans="1:11" ht="45">
      <c r="A32" s="10" t="s">
        <v>1135</v>
      </c>
      <c r="B32" s="10" t="s">
        <v>1252</v>
      </c>
      <c r="C32" s="10" t="s">
        <v>1220</v>
      </c>
      <c r="D32" s="12" t="s">
        <v>1171</v>
      </c>
      <c r="E32" s="12"/>
      <c r="F32" s="12" t="s">
        <v>1137</v>
      </c>
      <c r="G32" s="12">
        <v>120</v>
      </c>
      <c r="H32" s="12">
        <v>47</v>
      </c>
      <c r="I32" s="12" t="s">
        <v>1275</v>
      </c>
      <c r="J32" s="12" t="s">
        <v>1173</v>
      </c>
      <c r="K32" s="12" t="s">
        <v>1174</v>
      </c>
    </row>
    <row r="33" spans="1:11" ht="45">
      <c r="A33" s="10" t="s">
        <v>1129</v>
      </c>
      <c r="B33" s="10" t="s">
        <v>1221</v>
      </c>
      <c r="C33" s="10" t="s">
        <v>1222</v>
      </c>
      <c r="D33" s="12" t="s">
        <v>1171</v>
      </c>
      <c r="E33" s="12"/>
      <c r="F33" s="12" t="s">
        <v>1137</v>
      </c>
      <c r="G33" s="12">
        <v>137</v>
      </c>
      <c r="H33" s="12">
        <v>25</v>
      </c>
      <c r="I33" s="12" t="s">
        <v>1283</v>
      </c>
      <c r="J33" s="12" t="s">
        <v>1173</v>
      </c>
      <c r="K33" s="12" t="s">
        <v>1174</v>
      </c>
    </row>
    <row r="34" spans="1:11" ht="45">
      <c r="A34" s="10" t="s">
        <v>1130</v>
      </c>
      <c r="B34" s="10" t="s">
        <v>1253</v>
      </c>
      <c r="C34" s="10" t="s">
        <v>1222</v>
      </c>
      <c r="D34" s="12" t="s">
        <v>1171</v>
      </c>
      <c r="E34" s="12"/>
      <c r="F34" s="12" t="s">
        <v>1137</v>
      </c>
      <c r="G34" s="12">
        <v>138</v>
      </c>
      <c r="H34" s="12">
        <v>48</v>
      </c>
      <c r="I34" s="12" t="s">
        <v>1275</v>
      </c>
      <c r="J34" s="12" t="s">
        <v>1173</v>
      </c>
      <c r="K34" s="12" t="s">
        <v>1174</v>
      </c>
    </row>
    <row r="35" spans="1:11" ht="45">
      <c r="A35" s="10" t="s">
        <v>1276</v>
      </c>
      <c r="B35" s="10" t="s">
        <v>1250</v>
      </c>
      <c r="C35" s="10" t="s">
        <v>1222</v>
      </c>
      <c r="D35" s="12" t="s">
        <v>1171</v>
      </c>
      <c r="E35" s="12"/>
      <c r="F35" s="12" t="s">
        <v>1137</v>
      </c>
      <c r="G35" s="12">
        <v>140</v>
      </c>
      <c r="H35" s="12">
        <v>45</v>
      </c>
      <c r="I35" s="12" t="s">
        <v>1098</v>
      </c>
      <c r="J35" s="12" t="s">
        <v>1173</v>
      </c>
      <c r="K35" s="12" t="s">
        <v>1174</v>
      </c>
    </row>
    <row r="36" spans="1:11" ht="60">
      <c r="A36" s="10" t="s">
        <v>1127</v>
      </c>
      <c r="B36" s="10" t="s">
        <v>1169</v>
      </c>
      <c r="C36" s="10" t="s">
        <v>1170</v>
      </c>
      <c r="D36" s="12" t="s">
        <v>1171</v>
      </c>
      <c r="E36" s="12" t="s">
        <v>1172</v>
      </c>
      <c r="F36" s="12" t="s">
        <v>1137</v>
      </c>
      <c r="G36" s="12">
        <v>161</v>
      </c>
      <c r="H36" s="12">
        <v>2</v>
      </c>
      <c r="I36" s="12" t="s">
        <v>1097</v>
      </c>
      <c r="J36" s="12" t="s">
        <v>1164</v>
      </c>
      <c r="K36" s="12" t="s">
        <v>1165</v>
      </c>
    </row>
    <row r="37" spans="1:11" ht="45">
      <c r="A37" s="18" t="s">
        <v>1093</v>
      </c>
      <c r="B37" s="10" t="s">
        <v>1198</v>
      </c>
      <c r="C37" s="10" t="s">
        <v>1197</v>
      </c>
      <c r="D37" s="12" t="s">
        <v>1171</v>
      </c>
      <c r="E37" s="12"/>
      <c r="F37" s="12" t="s">
        <v>1095</v>
      </c>
      <c r="G37" s="12">
        <v>4</v>
      </c>
      <c r="H37" s="12">
        <v>12</v>
      </c>
      <c r="I37" s="12" t="s">
        <v>1097</v>
      </c>
      <c r="J37" s="12" t="s">
        <v>1186</v>
      </c>
      <c r="K37" s="12" t="s">
        <v>1187</v>
      </c>
    </row>
    <row r="38" spans="1:11" ht="45">
      <c r="A38" s="18" t="s">
        <v>1094</v>
      </c>
      <c r="B38" s="10" t="s">
        <v>1200</v>
      </c>
      <c r="C38" s="10" t="s">
        <v>1201</v>
      </c>
      <c r="D38" s="12" t="s">
        <v>1171</v>
      </c>
      <c r="E38" s="12"/>
      <c r="F38" s="12" t="s">
        <v>1095</v>
      </c>
      <c r="G38" s="12">
        <v>5</v>
      </c>
      <c r="H38" s="12">
        <v>14</v>
      </c>
      <c r="I38" s="12" t="s">
        <v>1097</v>
      </c>
      <c r="J38" s="12" t="s">
        <v>1186</v>
      </c>
      <c r="K38" s="12" t="s">
        <v>1187</v>
      </c>
    </row>
    <row r="39" spans="1:11" ht="45">
      <c r="A39" s="18" t="s">
        <v>1092</v>
      </c>
      <c r="B39" s="10" t="s">
        <v>1196</v>
      </c>
      <c r="C39" s="10" t="s">
        <v>1197</v>
      </c>
      <c r="D39" s="12" t="s">
        <v>1171</v>
      </c>
      <c r="E39" s="12"/>
      <c r="F39" s="12" t="s">
        <v>1095</v>
      </c>
      <c r="G39" s="12">
        <v>7</v>
      </c>
      <c r="H39" s="12">
        <v>11</v>
      </c>
      <c r="I39" s="12" t="s">
        <v>1097</v>
      </c>
      <c r="J39" s="12" t="s">
        <v>1186</v>
      </c>
      <c r="K39" s="12" t="s">
        <v>1187</v>
      </c>
    </row>
    <row r="40" spans="1:11" ht="45">
      <c r="A40" s="18" t="s">
        <v>1089</v>
      </c>
      <c r="B40" s="10" t="s">
        <v>1202</v>
      </c>
      <c r="C40" s="10" t="s">
        <v>1203</v>
      </c>
      <c r="D40" s="12" t="s">
        <v>1171</v>
      </c>
      <c r="E40" s="12"/>
      <c r="F40" s="12" t="s">
        <v>1095</v>
      </c>
      <c r="G40" s="12">
        <v>52</v>
      </c>
      <c r="H40" s="12">
        <v>15</v>
      </c>
      <c r="I40" s="12" t="s">
        <v>1097</v>
      </c>
      <c r="J40" s="12" t="s">
        <v>1186</v>
      </c>
      <c r="K40" s="12" t="s">
        <v>1187</v>
      </c>
    </row>
    <row r="41" spans="1:11" ht="90">
      <c r="A41" s="18" t="s">
        <v>1090</v>
      </c>
      <c r="B41" s="10" t="s">
        <v>1238</v>
      </c>
      <c r="C41" s="10" t="s">
        <v>1239</v>
      </c>
      <c r="D41" s="12" t="s">
        <v>1171</v>
      </c>
      <c r="E41" s="12"/>
      <c r="F41" s="12" t="s">
        <v>1095</v>
      </c>
      <c r="G41" s="12">
        <v>53</v>
      </c>
      <c r="H41" s="12">
        <v>35</v>
      </c>
      <c r="I41" s="12" t="s">
        <v>1098</v>
      </c>
      <c r="J41" s="12" t="s">
        <v>1223</v>
      </c>
      <c r="K41" s="12" t="s">
        <v>1187</v>
      </c>
    </row>
    <row r="42" spans="1:11" ht="90">
      <c r="A42" s="18" t="s">
        <v>1091</v>
      </c>
      <c r="B42" s="10" t="s">
        <v>1224</v>
      </c>
      <c r="C42" s="10" t="s">
        <v>1225</v>
      </c>
      <c r="D42" s="12" t="s">
        <v>1171</v>
      </c>
      <c r="E42" s="12"/>
      <c r="F42" s="12" t="s">
        <v>1095</v>
      </c>
      <c r="G42" s="12">
        <v>54</v>
      </c>
      <c r="H42" s="12">
        <v>26</v>
      </c>
      <c r="I42" s="12" t="s">
        <v>1283</v>
      </c>
      <c r="J42" s="12" t="s">
        <v>1223</v>
      </c>
      <c r="K42" s="12" t="s">
        <v>1187</v>
      </c>
    </row>
    <row r="43" spans="1:11" ht="45">
      <c r="A43" s="18" t="s">
        <v>1083</v>
      </c>
      <c r="B43" s="15" t="s">
        <v>1190</v>
      </c>
      <c r="C43" s="10" t="s">
        <v>1189</v>
      </c>
      <c r="D43" s="12" t="s">
        <v>1171</v>
      </c>
      <c r="E43" s="12" t="s">
        <v>1172</v>
      </c>
      <c r="F43" s="12" t="s">
        <v>1095</v>
      </c>
      <c r="G43" s="12">
        <v>71</v>
      </c>
      <c r="H43" s="12">
        <v>7</v>
      </c>
      <c r="I43" s="12" t="s">
        <v>1097</v>
      </c>
      <c r="J43" s="12" t="s">
        <v>1186</v>
      </c>
      <c r="K43" s="12" t="s">
        <v>1187</v>
      </c>
    </row>
    <row r="44" spans="1:11" ht="90">
      <c r="A44" s="18" t="s">
        <v>1084</v>
      </c>
      <c r="B44" s="15" t="s">
        <v>1191</v>
      </c>
      <c r="C44" s="10" t="s">
        <v>1189</v>
      </c>
      <c r="D44" s="12" t="s">
        <v>1171</v>
      </c>
      <c r="E44" s="12" t="s">
        <v>1172</v>
      </c>
      <c r="F44" s="12" t="s">
        <v>1095</v>
      </c>
      <c r="G44" s="12">
        <v>106</v>
      </c>
      <c r="H44" s="12">
        <v>8</v>
      </c>
      <c r="I44" s="12" t="s">
        <v>1097</v>
      </c>
      <c r="J44" s="12" t="s">
        <v>1186</v>
      </c>
      <c r="K44" s="12" t="s">
        <v>1187</v>
      </c>
    </row>
    <row r="45" spans="1:11" ht="60">
      <c r="A45" s="17" t="s">
        <v>1088</v>
      </c>
      <c r="B45" s="15" t="s">
        <v>1254</v>
      </c>
      <c r="C45" s="10" t="s">
        <v>1255</v>
      </c>
      <c r="D45" s="12" t="s">
        <v>1256</v>
      </c>
      <c r="E45" s="16"/>
      <c r="F45" s="12" t="s">
        <v>1095</v>
      </c>
      <c r="G45" s="12">
        <v>123</v>
      </c>
      <c r="H45" s="12">
        <v>49</v>
      </c>
      <c r="I45" s="12" t="s">
        <v>1275</v>
      </c>
      <c r="J45" s="12" t="s">
        <v>1206</v>
      </c>
      <c r="K45" s="12" t="s">
        <v>1207</v>
      </c>
    </row>
    <row r="46" spans="1:11" ht="45">
      <c r="A46" s="17" t="s">
        <v>1087</v>
      </c>
      <c r="B46" s="10" t="s">
        <v>1199</v>
      </c>
      <c r="C46" s="10" t="s">
        <v>1193</v>
      </c>
      <c r="D46" s="12" t="s">
        <v>1194</v>
      </c>
      <c r="E46" s="12" t="s">
        <v>1172</v>
      </c>
      <c r="F46" s="12" t="s">
        <v>1095</v>
      </c>
      <c r="G46" s="12">
        <v>130</v>
      </c>
      <c r="H46" s="12">
        <v>13</v>
      </c>
      <c r="I46" s="12" t="s">
        <v>1097</v>
      </c>
      <c r="J46" s="12" t="s">
        <v>1186</v>
      </c>
      <c r="K46" s="12" t="s">
        <v>1187</v>
      </c>
    </row>
    <row r="47" spans="1:11" ht="45">
      <c r="A47" s="18" t="s">
        <v>1085</v>
      </c>
      <c r="B47" s="15" t="s">
        <v>1195</v>
      </c>
      <c r="C47" s="10" t="s">
        <v>1193</v>
      </c>
      <c r="D47" s="12" t="s">
        <v>1194</v>
      </c>
      <c r="E47" s="12"/>
      <c r="F47" s="12" t="s">
        <v>1095</v>
      </c>
      <c r="G47" s="12">
        <v>131</v>
      </c>
      <c r="H47" s="12">
        <v>10</v>
      </c>
      <c r="I47" s="12" t="s">
        <v>1097</v>
      </c>
      <c r="J47" s="12" t="s">
        <v>1186</v>
      </c>
      <c r="K47" s="12" t="s">
        <v>1187</v>
      </c>
    </row>
    <row r="48" spans="1:11" ht="45">
      <c r="A48" s="18" t="s">
        <v>1086</v>
      </c>
      <c r="B48" s="15" t="s">
        <v>1192</v>
      </c>
      <c r="C48" s="10" t="s">
        <v>1193</v>
      </c>
      <c r="D48" s="12" t="s">
        <v>1194</v>
      </c>
      <c r="E48" s="12"/>
      <c r="F48" s="12" t="s">
        <v>1095</v>
      </c>
      <c r="G48" s="12">
        <v>133</v>
      </c>
      <c r="H48" s="12">
        <v>9</v>
      </c>
      <c r="I48" s="12" t="s">
        <v>1097</v>
      </c>
      <c r="J48" s="12" t="s">
        <v>1186</v>
      </c>
      <c r="K48" s="12" t="s">
        <v>1187</v>
      </c>
    </row>
    <row r="49" spans="1:11" ht="45">
      <c r="A49" s="17" t="s">
        <v>1082</v>
      </c>
      <c r="B49" s="15" t="s">
        <v>1188</v>
      </c>
      <c r="C49" s="10" t="s">
        <v>1189</v>
      </c>
      <c r="D49" s="12" t="s">
        <v>1171</v>
      </c>
      <c r="E49" s="12" t="s">
        <v>1172</v>
      </c>
      <c r="F49" s="12" t="s">
        <v>1095</v>
      </c>
      <c r="G49" s="12">
        <v>154</v>
      </c>
      <c r="H49" s="12">
        <v>6</v>
      </c>
      <c r="I49" s="12" t="s">
        <v>1097</v>
      </c>
      <c r="J49" s="12" t="s">
        <v>1186</v>
      </c>
      <c r="K49" s="12" t="s">
        <v>1187</v>
      </c>
    </row>
    <row r="50" spans="1:11" ht="45">
      <c r="A50" s="10" t="s">
        <v>1123</v>
      </c>
      <c r="B50" s="10" t="s">
        <v>1123</v>
      </c>
      <c r="C50" s="10" t="s">
        <v>1152</v>
      </c>
      <c r="D50" s="12" t="s">
        <v>1168</v>
      </c>
      <c r="E50" s="12"/>
      <c r="F50" s="12" t="s">
        <v>1124</v>
      </c>
      <c r="G50" s="12">
        <v>31</v>
      </c>
      <c r="H50" s="12">
        <v>16</v>
      </c>
      <c r="I50" s="12" t="s">
        <v>1097</v>
      </c>
      <c r="J50" s="12" t="s">
        <v>1204</v>
      </c>
      <c r="K50" s="12" t="s">
        <v>1205</v>
      </c>
    </row>
    <row r="51" spans="1:11" ht="90">
      <c r="A51" s="10" t="s">
        <v>1156</v>
      </c>
      <c r="B51" s="10" t="s">
        <v>1266</v>
      </c>
      <c r="C51" s="10" t="s">
        <v>1267</v>
      </c>
      <c r="D51" s="12" t="s">
        <v>1171</v>
      </c>
      <c r="E51" s="12"/>
      <c r="F51" s="12" t="s">
        <v>1078</v>
      </c>
      <c r="G51" s="12">
        <v>2</v>
      </c>
      <c r="H51" s="12">
        <v>53</v>
      </c>
      <c r="I51" s="12" t="s">
        <v>1277</v>
      </c>
      <c r="J51" s="12" t="s">
        <v>1260</v>
      </c>
      <c r="K51" s="12" t="s">
        <v>1096</v>
      </c>
    </row>
    <row r="52" spans="1:11" ht="60">
      <c r="A52" s="10" t="s">
        <v>1272</v>
      </c>
      <c r="B52" s="10" t="s">
        <v>1216</v>
      </c>
      <c r="C52" s="10" t="s">
        <v>1217</v>
      </c>
      <c r="D52" s="12" t="s">
        <v>1171</v>
      </c>
      <c r="E52" s="12"/>
      <c r="F52" s="12" t="s">
        <v>1074</v>
      </c>
      <c r="G52" s="12">
        <v>150</v>
      </c>
      <c r="H52" s="12">
        <v>22</v>
      </c>
      <c r="I52" s="12" t="s">
        <v>1097</v>
      </c>
      <c r="J52" s="12" t="s">
        <v>1206</v>
      </c>
      <c r="K52" s="12" t="s">
        <v>1207</v>
      </c>
    </row>
    <row r="53" spans="1:11" ht="60">
      <c r="A53" s="10" t="s">
        <v>1076</v>
      </c>
      <c r="B53" s="10" t="s">
        <v>1233</v>
      </c>
      <c r="C53" s="10" t="s">
        <v>1234</v>
      </c>
      <c r="D53" s="12" t="s">
        <v>1171</v>
      </c>
      <c r="E53" s="12"/>
      <c r="F53" s="12" t="s">
        <v>1074</v>
      </c>
      <c r="G53" s="12">
        <v>151</v>
      </c>
      <c r="H53" s="12">
        <v>33</v>
      </c>
      <c r="I53" s="12" t="s">
        <v>1283</v>
      </c>
      <c r="J53" s="12" t="s">
        <v>1206</v>
      </c>
      <c r="K53" s="12" t="s">
        <v>1207</v>
      </c>
    </row>
    <row r="54" spans="1:11" ht="60">
      <c r="A54" s="10" t="s">
        <v>1077</v>
      </c>
      <c r="B54" s="10" t="s">
        <v>1247</v>
      </c>
      <c r="C54" s="10" t="s">
        <v>1234</v>
      </c>
      <c r="D54" s="12" t="s">
        <v>1171</v>
      </c>
      <c r="E54" s="12"/>
      <c r="F54" s="12" t="s">
        <v>1074</v>
      </c>
      <c r="G54" s="12">
        <v>152</v>
      </c>
      <c r="H54" s="14">
        <v>42</v>
      </c>
      <c r="I54" s="14" t="s">
        <v>1098</v>
      </c>
      <c r="J54" s="14" t="s">
        <v>1206</v>
      </c>
      <c r="K54" s="14" t="s">
        <v>1207</v>
      </c>
    </row>
  </sheetData>
  <phoneticPr fontId="7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2ECACD05B654AAEA4DE4180DA2F15" ma:contentTypeVersion="2" ma:contentTypeDescription="Create a new document." ma:contentTypeScope="" ma:versionID="b595469b1b718a67da6974fc785632b7">
  <xsd:schema xmlns:xsd="http://www.w3.org/2001/XMLSchema" xmlns:xs="http://www.w3.org/2001/XMLSchema" xmlns:p="http://schemas.microsoft.com/office/2006/metadata/properties" xmlns:ns1="http://schemas.microsoft.com/sharepoint/v3" xmlns:ns2="08854e9b-a207-42df-85c5-b126aef57344" targetNamespace="http://schemas.microsoft.com/office/2006/metadata/properties" ma:root="true" ma:fieldsID="91780386207c717439f8dae547233e1e" ns1:_="" ns2:_="">
    <xsd:import namespace="http://schemas.microsoft.com/sharepoint/v3"/>
    <xsd:import namespace="08854e9b-a207-42df-85c5-b126aef573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54e9b-a207-42df-85c5-b126aef57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U D A A B Q S w M E F A A C A A g A r 0 W l V j e a J J K l A A A A 9 w A A A B I A H A B D b 2 5 m a W c v U G F j a 2 F n Z S 5 4 b W w g o h g A K K A U A A A A A A A A A A A A A A A A A A A A A A A A A A A A h Y 9 N D o I w G E S v Q r q n P 4 C J k o + y c C u J i Y l x 2 5 Q K j V A M L Z a 7 u f B I X k G M o u 5 c z p u 3 m L l f b 5 C P b R N c V G 9 1 Z z L E M E W B M r I r t a k y N L h j u E Q 5 h 6 2 Q J 1 G p Y J K N T U d b Z q h 2 7 p w S 4 r 3 H P s Z d X 5 G I U k Y O x W Y n a 9 U K 9 J H 1 f z n U x j p h p E I c 9 q 8 x P M K M L X C U x J g C m S E U 2 n y F a N r 7 b H 8 g r I f G D b 3 i y o Y J W w G Z M 5 D 3 C f 4 A U E s D B B Q A A g A I A K 9 F p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v R a V W K I p H u A 4 A A A A R A A A A E w A c A E Z v c m 1 1 b G F z L 1 N l Y 3 R p b 2 4 x L m 0 g o h g A K K A U A A A A A A A A A A A A A A A A A A A A A A A A A A A A K 0 5 N L s n M z 1 M I h t C G 1 g B Q S w E C L Q A U A A I A C A C v R a V W N 5 o k k q U A A A D 3 A A A A E g A A A A A A A A A A A A A A A A A A A A A A Q 2 9 u Z m l n L 1 B h Y 2 t h Z 2 U u e G 1 s U E s B A i 0 A F A A C A A g A r 0 W l V g / K 6 a u k A A A A 6 Q A A A B M A A A A A A A A A A A A A A A A A 8 Q A A A F t D b 2 5 0 Z W 5 0 X 1 R 5 c G V z X S 5 4 b W x Q S w E C L Q A U A A I A C A C v R a V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6 n x U q b B h R U i 3 l 0 Q c 7 Z S i B g A A A A A C A A A A A A A D Z g A A w A A A A B A A A A C u 0 6 M L Y 7 7 r d w Y x n J F 9 B C z h A A A A A A S A A A C g A A A A E A A A A A e 3 D r G j q Q F U j U z 8 9 3 X y d R 5 Q A A A A P 8 U h 9 S h y D 2 A T 6 r e k 3 n O / e o R k r p I q k r N b P d r H x Q R X 2 N j i 0 Y u o d 4 m w X R v g 1 o f P H u 8 m G F D S H r 8 n i A O Y g S Y 5 v o s o y b R + 7 i / F k I s L a E b w U L 8 k r K k U A A A A o t t j O X Q S f A V x P I s o P K s 5 n O l l e O 8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65B0881-DC32-4CA0-BCD9-8EBB85F65CD3}"/>
</file>

<file path=customXml/itemProps2.xml><?xml version="1.0" encoding="utf-8"?>
<ds:datastoreItem xmlns:ds="http://schemas.openxmlformats.org/officeDocument/2006/customXml" ds:itemID="{2E31C6E3-86B4-48B8-B522-D47047468BD7}"/>
</file>

<file path=customXml/itemProps3.xml><?xml version="1.0" encoding="utf-8"?>
<ds:datastoreItem xmlns:ds="http://schemas.openxmlformats.org/officeDocument/2006/customXml" ds:itemID="{0AE12B65-DD6F-421A-B212-0F5AB113BF3C}"/>
</file>

<file path=customXml/itemProps4.xml><?xml version="1.0" encoding="utf-8"?>
<ds:datastoreItem xmlns:ds="http://schemas.openxmlformats.org/officeDocument/2006/customXml" ds:itemID="{B52D59C4-C380-42E8-9F81-7016AC2256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FICHA</vt:lpstr>
      <vt:lpstr>Consolidado</vt:lpstr>
      <vt:lpstr>Divipola</vt:lpstr>
      <vt:lpstr>Indicadores</vt:lpstr>
      <vt:lpstr>FICHA!Área_de_impresión</vt:lpstr>
      <vt:lpstr>DANE</vt:lpstr>
      <vt:lpstr>ICBF</vt:lpstr>
      <vt:lpstr>INMLyCF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Alfredo Gutierrez</dc:creator>
  <cp:lastModifiedBy>Luis Alfredo</cp:lastModifiedBy>
  <cp:lastPrinted>2023-03-08T14:34:18Z</cp:lastPrinted>
  <dcterms:created xsi:type="dcterms:W3CDTF">2022-12-26T14:57:33Z</dcterms:created>
  <dcterms:modified xsi:type="dcterms:W3CDTF">2023-08-03T14:41:08Z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0x0101002722ECACD05B654AAEA4DE4180DA2F15</vt:lpwstr>
  </property>
</Properties>
</file>